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55" windowWidth="12120" windowHeight="8700" activeTab="0"/>
  </bookViews>
  <sheets>
    <sheet name="附表1" sheetId="1" r:id="rId1"/>
    <sheet name="附表2" sheetId="2" r:id="rId2"/>
  </sheets>
  <definedNames>
    <definedName name="_xlnm.Print_Area" localSheetId="1">'附表2'!$A$1:$E$13</definedName>
  </definedNames>
  <calcPr fullCalcOnLoad="1"/>
</workbook>
</file>

<file path=xl/sharedStrings.xml><?xml version="1.0" encoding="utf-8"?>
<sst xmlns="http://schemas.openxmlformats.org/spreadsheetml/2006/main" count="39" uniqueCount="37">
  <si>
    <t>行政院國家發展基金</t>
  </si>
  <si>
    <t>科目</t>
  </si>
  <si>
    <t>比較增減（-）</t>
  </si>
  <si>
    <t>金額</t>
  </si>
  <si>
    <t>%</t>
  </si>
  <si>
    <t>本期賸餘</t>
  </si>
  <si>
    <t xml:space="preserve"> 餘絀撥補預計表</t>
  </si>
  <si>
    <t>比較增減（－）</t>
  </si>
  <si>
    <t>金額</t>
  </si>
  <si>
    <t>%</t>
  </si>
  <si>
    <t>一、賸餘之部</t>
  </si>
  <si>
    <t xml:space="preserve">   本期賸餘</t>
  </si>
  <si>
    <t xml:space="preserve">   前期未分配賸餘</t>
  </si>
  <si>
    <t>二、分配之部</t>
  </si>
  <si>
    <t>三、未分配賸餘</t>
  </si>
  <si>
    <r>
      <t>行政院國家發展基金</t>
    </r>
    <r>
      <rPr>
        <b/>
        <sz val="18"/>
        <rFont val="Times New Roman"/>
        <family val="1"/>
      </rPr>
      <t xml:space="preserve">                         </t>
    </r>
  </si>
  <si>
    <t xml:space="preserve"> </t>
  </si>
  <si>
    <t>業務總收入</t>
  </si>
  <si>
    <t>業務總支出</t>
  </si>
  <si>
    <t>單位：新臺幣千元</t>
  </si>
  <si>
    <r>
      <t>項</t>
    </r>
    <r>
      <rPr>
        <sz val="14"/>
        <rFont val="Times New Roman"/>
        <family val="1"/>
      </rPr>
      <t xml:space="preserve">              </t>
    </r>
    <r>
      <rPr>
        <sz val="14"/>
        <rFont val="標楷體"/>
        <family val="4"/>
      </rPr>
      <t>目</t>
    </r>
  </si>
  <si>
    <t>本年度
預算案數</t>
  </si>
  <si>
    <t>本年度
預算案數</t>
  </si>
  <si>
    <t>賸餘繳庫數</t>
  </si>
  <si>
    <t>收支餘絀及繳庫預計表</t>
  </si>
  <si>
    <t>中華民國108年度</t>
  </si>
  <si>
    <t>上年度
預算案數</t>
  </si>
  <si>
    <t xml:space="preserve">  投資業務收入</t>
  </si>
  <si>
    <t xml:space="preserve">  融資業務收入</t>
  </si>
  <si>
    <t xml:space="preserve">  存款利息收入</t>
  </si>
  <si>
    <t xml:space="preserve">  業務外收入</t>
  </si>
  <si>
    <t xml:space="preserve">  投融資業務成本</t>
  </si>
  <si>
    <t xml:space="preserve">  行銷及業務費用</t>
  </si>
  <si>
    <t xml:space="preserve">  管理及總務費用</t>
  </si>
  <si>
    <t xml:space="preserve">  研究發展及訓練費用</t>
  </si>
  <si>
    <t xml:space="preserve"> 中華民國108年度</t>
  </si>
  <si>
    <t xml:space="preserve">   解繳公庫淨額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</si>
</sst>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-;\-* #,##0_-;_-* &quot;-&quot;??_-;_-@_-"/>
    <numFmt numFmtId="181" formatCode="#,##0_ "/>
    <numFmt numFmtId="182" formatCode="_-* #,##0.00_-;\-* #,##0.00_-;_-* &quot;-&quot;_-;_-@_-"/>
    <numFmt numFmtId="183" formatCode="0_ "/>
    <numFmt numFmtId="184" formatCode="#,##0.00_ "/>
    <numFmt numFmtId="185" formatCode="_-* #,##0.0_-;\-* #,##0.0_-;_-* &quot;-&quot;_-;_-@_-"/>
    <numFmt numFmtId="186" formatCode="_-* #,##0.0_-;\-* #,##0.0_-;_-* &quot;-&quot;??_-;_-@_-"/>
    <numFmt numFmtId="187" formatCode="0.0_ "/>
    <numFmt numFmtId="188" formatCode="0.00_ "/>
    <numFmt numFmtId="189" formatCode="#,##0_);[Red]\(#,##0\)"/>
    <numFmt numFmtId="190" formatCode="#,##0.0"/>
  </numFmts>
  <fonts count="50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9"/>
      <color indexed="36"/>
      <name val="Times New Roman"/>
      <family val="1"/>
    </font>
    <font>
      <u val="single"/>
      <sz val="9"/>
      <color indexed="12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12"/>
      <name val="新細明體"/>
      <family val="1"/>
    </font>
    <font>
      <b/>
      <sz val="18"/>
      <name val="標楷體"/>
      <family val="4"/>
    </font>
    <font>
      <b/>
      <sz val="18"/>
      <name val="Times New Roman"/>
      <family val="1"/>
    </font>
    <font>
      <sz val="13"/>
      <name val="新細明體"/>
      <family val="1"/>
    </font>
    <font>
      <sz val="14"/>
      <name val="Times New Roman"/>
      <family val="1"/>
    </font>
    <font>
      <b/>
      <sz val="14"/>
      <name val="標楷體"/>
      <family val="4"/>
    </font>
    <font>
      <b/>
      <sz val="14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9" fillId="0" borderId="0" xfId="34">
      <alignment vertical="center"/>
      <protection/>
    </xf>
    <xf numFmtId="0" fontId="7" fillId="0" borderId="0" xfId="34" applyFont="1">
      <alignment vertical="center"/>
      <protection/>
    </xf>
    <xf numFmtId="0" fontId="0" fillId="0" borderId="0" xfId="34" applyFont="1">
      <alignment vertical="center"/>
      <protection/>
    </xf>
    <xf numFmtId="0" fontId="12" fillId="0" borderId="0" xfId="34" applyFont="1">
      <alignment vertical="center"/>
      <protection/>
    </xf>
    <xf numFmtId="0" fontId="9" fillId="0" borderId="0" xfId="34" applyFont="1">
      <alignment vertical="center"/>
      <protection/>
    </xf>
    <xf numFmtId="0" fontId="8" fillId="0" borderId="0" xfId="33" applyFont="1" applyAlignment="1">
      <alignment horizontal="right" vertical="center"/>
      <protection/>
    </xf>
    <xf numFmtId="0" fontId="8" fillId="0" borderId="10" xfId="34" applyFont="1" applyBorder="1" applyAlignment="1">
      <alignment horizontal="center" vertical="center"/>
      <protection/>
    </xf>
    <xf numFmtId="0" fontId="13" fillId="0" borderId="11" xfId="34" applyFont="1" applyBorder="1" applyAlignment="1">
      <alignment horizontal="center" vertical="center" wrapText="1"/>
      <protection/>
    </xf>
    <xf numFmtId="0" fontId="14" fillId="0" borderId="12" xfId="34" applyFont="1" applyBorder="1" applyAlignment="1">
      <alignment vertical="center"/>
      <protection/>
    </xf>
    <xf numFmtId="3" fontId="15" fillId="0" borderId="13" xfId="34" applyNumberFormat="1" applyFont="1" applyBorder="1">
      <alignment vertical="center"/>
      <protection/>
    </xf>
    <xf numFmtId="3" fontId="15" fillId="0" borderId="14" xfId="34" applyNumberFormat="1" applyFont="1" applyBorder="1">
      <alignment vertical="center"/>
      <protection/>
    </xf>
    <xf numFmtId="0" fontId="8" fillId="0" borderId="15" xfId="34" applyFont="1" applyBorder="1" applyAlignment="1">
      <alignment vertical="center"/>
      <protection/>
    </xf>
    <xf numFmtId="3" fontId="13" fillId="0" borderId="13" xfId="34" applyNumberFormat="1" applyFont="1" applyBorder="1">
      <alignment vertical="center"/>
      <protection/>
    </xf>
    <xf numFmtId="3" fontId="13" fillId="0" borderId="14" xfId="34" applyNumberFormat="1" applyFont="1" applyBorder="1">
      <alignment vertical="center"/>
      <protection/>
    </xf>
    <xf numFmtId="41" fontId="13" fillId="0" borderId="13" xfId="34" applyNumberFormat="1" applyFont="1" applyBorder="1">
      <alignment vertical="center"/>
      <protection/>
    </xf>
    <xf numFmtId="0" fontId="14" fillId="0" borderId="15" xfId="34" applyFont="1" applyBorder="1" applyAlignment="1">
      <alignment vertical="center"/>
      <protection/>
    </xf>
    <xf numFmtId="3" fontId="15" fillId="0" borderId="16" xfId="34" applyNumberFormat="1" applyFont="1" applyBorder="1">
      <alignment vertical="center"/>
      <protection/>
    </xf>
    <xf numFmtId="0" fontId="8" fillId="0" borderId="17" xfId="34" applyFont="1" applyBorder="1" applyAlignment="1">
      <alignment horizontal="center" vertical="center"/>
      <protection/>
    </xf>
    <xf numFmtId="0" fontId="8" fillId="0" borderId="11" xfId="34" applyFont="1" applyBorder="1" applyAlignment="1">
      <alignment horizontal="center" vertical="center"/>
      <protection/>
    </xf>
    <xf numFmtId="0" fontId="14" fillId="0" borderId="18" xfId="34" applyFont="1" applyBorder="1">
      <alignment vertical="center"/>
      <protection/>
    </xf>
    <xf numFmtId="3" fontId="15" fillId="0" borderId="17" xfId="34" applyNumberFormat="1" applyFont="1" applyBorder="1">
      <alignment vertical="center"/>
      <protection/>
    </xf>
    <xf numFmtId="4" fontId="15" fillId="0" borderId="19" xfId="34" applyNumberFormat="1" applyFont="1" applyBorder="1">
      <alignment vertical="center"/>
      <protection/>
    </xf>
    <xf numFmtId="0" fontId="8" fillId="0" borderId="20" xfId="34" applyFont="1" applyBorder="1">
      <alignment vertical="center"/>
      <protection/>
    </xf>
    <xf numFmtId="4" fontId="13" fillId="0" borderId="19" xfId="34" applyNumberFormat="1" applyFont="1" applyBorder="1">
      <alignment vertical="center"/>
      <protection/>
    </xf>
    <xf numFmtId="0" fontId="14" fillId="0" borderId="20" xfId="34" applyFont="1" applyBorder="1" applyAlignment="1">
      <alignment vertical="center"/>
      <protection/>
    </xf>
    <xf numFmtId="0" fontId="8" fillId="0" borderId="20" xfId="34" applyFont="1" applyBorder="1" applyAlignment="1">
      <alignment vertical="center"/>
      <protection/>
    </xf>
    <xf numFmtId="41" fontId="13" fillId="0" borderId="19" xfId="34" applyNumberFormat="1" applyFont="1" applyBorder="1">
      <alignment vertical="center"/>
      <protection/>
    </xf>
    <xf numFmtId="0" fontId="14" fillId="0" borderId="20" xfId="34" applyFont="1" applyBorder="1" applyAlignment="1">
      <alignment horizontal="left" vertical="center"/>
      <protection/>
    </xf>
    <xf numFmtId="0" fontId="9" fillId="0" borderId="21" xfId="34" applyBorder="1">
      <alignment vertical="center"/>
      <protection/>
    </xf>
    <xf numFmtId="0" fontId="9" fillId="0" borderId="16" xfId="34" applyBorder="1">
      <alignment vertical="center"/>
      <protection/>
    </xf>
    <xf numFmtId="0" fontId="9" fillId="0" borderId="22" xfId="34" applyBorder="1">
      <alignment vertical="center"/>
      <protection/>
    </xf>
    <xf numFmtId="0" fontId="14" fillId="0" borderId="21" xfId="34" applyFont="1" applyBorder="1" applyAlignment="1">
      <alignment vertical="center"/>
      <protection/>
    </xf>
    <xf numFmtId="41" fontId="15" fillId="0" borderId="16" xfId="34" applyNumberFormat="1" applyFont="1" applyBorder="1">
      <alignment vertical="center"/>
      <protection/>
    </xf>
    <xf numFmtId="41" fontId="15" fillId="0" borderId="22" xfId="34" applyNumberFormat="1" applyFont="1" applyBorder="1" applyAlignment="1">
      <alignment horizontal="right" vertical="center"/>
      <protection/>
    </xf>
    <xf numFmtId="41" fontId="15" fillId="0" borderId="13" xfId="34" applyNumberFormat="1" applyFont="1" applyBorder="1">
      <alignment vertical="center"/>
      <protection/>
    </xf>
    <xf numFmtId="41" fontId="15" fillId="0" borderId="19" xfId="34" applyNumberFormat="1" applyFont="1" applyBorder="1">
      <alignment vertical="center"/>
      <protection/>
    </xf>
    <xf numFmtId="0" fontId="10" fillId="0" borderId="0" xfId="34" applyFont="1" applyAlignment="1">
      <alignment horizontal="center" vertical="center"/>
      <protection/>
    </xf>
    <xf numFmtId="0" fontId="11" fillId="0" borderId="0" xfId="34" applyFont="1" applyAlignment="1">
      <alignment horizontal="center" vertical="center"/>
      <protection/>
    </xf>
    <xf numFmtId="0" fontId="8" fillId="0" borderId="0" xfId="34" applyFont="1" applyAlignment="1">
      <alignment horizontal="right" vertical="center"/>
      <protection/>
    </xf>
    <xf numFmtId="0" fontId="8" fillId="0" borderId="23" xfId="34" applyFont="1" applyBorder="1" applyAlignment="1">
      <alignment horizontal="distributed" vertical="center"/>
      <protection/>
    </xf>
    <xf numFmtId="0" fontId="8" fillId="0" borderId="24" xfId="34" applyFont="1" applyBorder="1" applyAlignment="1">
      <alignment horizontal="distributed" vertical="center"/>
      <protection/>
    </xf>
    <xf numFmtId="0" fontId="8" fillId="0" borderId="25" xfId="34" applyFont="1" applyBorder="1" applyAlignment="1">
      <alignment horizontal="center" vertical="center"/>
      <protection/>
    </xf>
    <xf numFmtId="0" fontId="8" fillId="0" borderId="26" xfId="34" applyFont="1" applyBorder="1" applyAlignment="1">
      <alignment horizontal="center" vertical="center"/>
      <protection/>
    </xf>
    <xf numFmtId="0" fontId="8" fillId="0" borderId="27" xfId="34" applyFont="1" applyBorder="1" applyAlignment="1">
      <alignment horizontal="center" vertical="center" wrapText="1"/>
      <protection/>
    </xf>
    <xf numFmtId="0" fontId="8" fillId="0" borderId="28" xfId="34" applyFont="1" applyBorder="1" applyAlignment="1">
      <alignment horizontal="center" vertical="center"/>
      <protection/>
    </xf>
    <xf numFmtId="49" fontId="8" fillId="0" borderId="29" xfId="33" applyNumberFormat="1" applyFont="1" applyBorder="1" applyAlignment="1">
      <alignment horizontal="center" vertical="center"/>
      <protection/>
    </xf>
    <xf numFmtId="49" fontId="13" fillId="0" borderId="30" xfId="33" applyNumberFormat="1" applyFont="1" applyBorder="1" applyAlignment="1">
      <alignment horizontal="center" vertical="center"/>
      <protection/>
    </xf>
    <xf numFmtId="49" fontId="8" fillId="0" borderId="31" xfId="33" applyNumberFormat="1" applyFont="1" applyBorder="1" applyAlignment="1">
      <alignment horizontal="center" vertical="center" wrapText="1"/>
      <protection/>
    </xf>
    <xf numFmtId="49" fontId="8" fillId="0" borderId="32" xfId="33" applyNumberFormat="1" applyFont="1" applyBorder="1" applyAlignment="1">
      <alignment horizontal="center" vertical="center" wrapText="1"/>
      <protection/>
    </xf>
    <xf numFmtId="0" fontId="8" fillId="0" borderId="31" xfId="33" applyFont="1" applyBorder="1" applyAlignment="1">
      <alignment horizontal="center" vertical="center" wrapText="1"/>
      <protection/>
    </xf>
    <xf numFmtId="0" fontId="8" fillId="0" borderId="32" xfId="33" applyFont="1" applyBorder="1" applyAlignment="1">
      <alignment horizontal="center" vertical="center"/>
      <protection/>
    </xf>
    <xf numFmtId="0" fontId="8" fillId="0" borderId="25" xfId="33" applyFont="1" applyBorder="1" applyAlignment="1">
      <alignment horizontal="center" vertical="center"/>
      <protection/>
    </xf>
    <xf numFmtId="0" fontId="8" fillId="0" borderId="26" xfId="33" applyFont="1" applyBorder="1" applyAlignment="1">
      <alignment horizontal="center"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50731編--國發96概算-收支預計表0821" xfId="33"/>
    <cellStyle name="一般_98年度重點報告附表-國發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E19"/>
  <sheetViews>
    <sheetView tabSelected="1" zoomScale="75" zoomScaleNormal="75" zoomScalePageLayoutView="0" workbookViewId="0" topLeftCell="A1">
      <pane xSplit="1" ySplit="6" topLeftCell="B7" activePane="bottomRight" state="frozen"/>
      <selection pane="topLeft" activeCell="A8" sqref="A8:IV19"/>
      <selection pane="topRight" activeCell="A8" sqref="A8:IV19"/>
      <selection pane="bottomLeft" activeCell="A8" sqref="A8:IV19"/>
      <selection pane="bottomRight" activeCell="B27" sqref="B27"/>
    </sheetView>
  </sheetViews>
  <sheetFormatPr defaultColWidth="9.00390625" defaultRowHeight="15.75"/>
  <cols>
    <col min="1" max="1" width="27.75390625" style="1" customWidth="1"/>
    <col min="2" max="2" width="15.875" style="1" customWidth="1"/>
    <col min="3" max="3" width="15.75390625" style="1" customWidth="1"/>
    <col min="4" max="4" width="13.00390625" style="1" customWidth="1"/>
    <col min="5" max="5" width="9.00390625" style="1" customWidth="1"/>
    <col min="6" max="16384" width="9.00390625" style="1" customWidth="1"/>
  </cols>
  <sheetData>
    <row r="1" spans="1:5" ht="30" customHeight="1">
      <c r="A1" s="37" t="s">
        <v>15</v>
      </c>
      <c r="B1" s="38"/>
      <c r="C1" s="38"/>
      <c r="D1" s="38"/>
      <c r="E1" s="38"/>
    </row>
    <row r="2" spans="1:5" ht="30" customHeight="1">
      <c r="A2" s="37" t="s">
        <v>24</v>
      </c>
      <c r="B2" s="37"/>
      <c r="C2" s="37"/>
      <c r="D2" s="37"/>
      <c r="E2" s="37"/>
    </row>
    <row r="3" spans="1:5" ht="30" customHeight="1">
      <c r="A3" s="37" t="s">
        <v>25</v>
      </c>
      <c r="B3" s="38"/>
      <c r="C3" s="38"/>
      <c r="D3" s="38"/>
      <c r="E3" s="38"/>
    </row>
    <row r="4" spans="1:5" ht="20.25" customHeight="1" thickBot="1">
      <c r="A4" s="2" t="s">
        <v>16</v>
      </c>
      <c r="B4" s="3"/>
      <c r="C4" s="3"/>
      <c r="D4" s="39" t="s">
        <v>19</v>
      </c>
      <c r="E4" s="39"/>
    </row>
    <row r="5" spans="1:5" ht="30" customHeight="1">
      <c r="A5" s="40" t="s">
        <v>1</v>
      </c>
      <c r="B5" s="44" t="s">
        <v>22</v>
      </c>
      <c r="C5" s="44" t="s">
        <v>26</v>
      </c>
      <c r="D5" s="42" t="s">
        <v>2</v>
      </c>
      <c r="E5" s="43"/>
    </row>
    <row r="6" spans="1:5" ht="30" customHeight="1">
      <c r="A6" s="41"/>
      <c r="B6" s="45"/>
      <c r="C6" s="45"/>
      <c r="D6" s="18" t="s">
        <v>3</v>
      </c>
      <c r="E6" s="19" t="s">
        <v>4</v>
      </c>
    </row>
    <row r="7" spans="1:5" ht="47.25" customHeight="1">
      <c r="A7" s="20" t="s">
        <v>17</v>
      </c>
      <c r="B7" s="21">
        <f>SUM(B8:B11)</f>
        <v>16383616</v>
      </c>
      <c r="C7" s="21">
        <f>SUM(C8:C11)</f>
        <v>14418203</v>
      </c>
      <c r="D7" s="21">
        <f>B7-C7</f>
        <v>1965413</v>
      </c>
      <c r="E7" s="22">
        <f>D7/C7*100</f>
        <v>13.631469885671605</v>
      </c>
    </row>
    <row r="8" spans="1:5" ht="47.25" customHeight="1">
      <c r="A8" s="23" t="s">
        <v>27</v>
      </c>
      <c r="B8" s="13">
        <v>16247922</v>
      </c>
      <c r="C8" s="13">
        <v>14285452</v>
      </c>
      <c r="D8" s="13">
        <f aca="true" t="shared" si="0" ref="D8:D16">B8-C8</f>
        <v>1962470</v>
      </c>
      <c r="E8" s="24">
        <f aca="true" t="shared" si="1" ref="E8:E17">D8/C8*100</f>
        <v>13.73754222127518</v>
      </c>
    </row>
    <row r="9" spans="1:5" ht="47.25" customHeight="1">
      <c r="A9" s="23" t="s">
        <v>28</v>
      </c>
      <c r="B9" s="13">
        <v>8813</v>
      </c>
      <c r="C9" s="13">
        <v>17639</v>
      </c>
      <c r="D9" s="13">
        <f>B9-C9</f>
        <v>-8826</v>
      </c>
      <c r="E9" s="24">
        <f>D9/C9*100</f>
        <v>-50.03685016157379</v>
      </c>
    </row>
    <row r="10" spans="1:5" ht="47.25" customHeight="1">
      <c r="A10" s="23" t="s">
        <v>29</v>
      </c>
      <c r="B10" s="13">
        <v>109883</v>
      </c>
      <c r="C10" s="13">
        <v>92375</v>
      </c>
      <c r="D10" s="13">
        <f>B10-C10</f>
        <v>17508</v>
      </c>
      <c r="E10" s="24">
        <f>D10/C10*100</f>
        <v>18.9531799729364</v>
      </c>
    </row>
    <row r="11" spans="1:5" ht="47.25" customHeight="1">
      <c r="A11" s="23" t="s">
        <v>30</v>
      </c>
      <c r="B11" s="13">
        <v>16998</v>
      </c>
      <c r="C11" s="13">
        <v>22737</v>
      </c>
      <c r="D11" s="13">
        <f>B11-C11</f>
        <v>-5739</v>
      </c>
      <c r="E11" s="24">
        <f>D11/C11*100</f>
        <v>-25.240796938910147</v>
      </c>
    </row>
    <row r="12" spans="1:5" ht="47.25" customHeight="1">
      <c r="A12" s="25" t="s">
        <v>18</v>
      </c>
      <c r="B12" s="10">
        <f>SUM(B13:B16)</f>
        <v>867583</v>
      </c>
      <c r="C12" s="10">
        <f>SUM(C13:C16)</f>
        <v>1103633</v>
      </c>
      <c r="D12" s="10">
        <f t="shared" si="0"/>
        <v>-236050</v>
      </c>
      <c r="E12" s="22">
        <f t="shared" si="1"/>
        <v>-21.38845068967673</v>
      </c>
    </row>
    <row r="13" spans="1:5" ht="47.25" customHeight="1">
      <c r="A13" s="26" t="s">
        <v>31</v>
      </c>
      <c r="B13" s="13">
        <v>620760</v>
      </c>
      <c r="C13" s="13">
        <v>674380</v>
      </c>
      <c r="D13" s="13">
        <f t="shared" si="0"/>
        <v>-53620</v>
      </c>
      <c r="E13" s="24">
        <f t="shared" si="1"/>
        <v>-7.951006850736973</v>
      </c>
    </row>
    <row r="14" spans="1:5" ht="47.25" customHeight="1">
      <c r="A14" s="26" t="s">
        <v>32</v>
      </c>
      <c r="B14" s="14">
        <v>180961</v>
      </c>
      <c r="C14" s="14">
        <v>369685</v>
      </c>
      <c r="D14" s="13">
        <f t="shared" si="0"/>
        <v>-188724</v>
      </c>
      <c r="E14" s="24">
        <f t="shared" si="1"/>
        <v>-51.04994792864195</v>
      </c>
    </row>
    <row r="15" spans="1:5" ht="47.25" customHeight="1">
      <c r="A15" s="26" t="s">
        <v>33</v>
      </c>
      <c r="B15" s="13">
        <v>65512</v>
      </c>
      <c r="C15" s="13">
        <v>59068</v>
      </c>
      <c r="D15" s="13">
        <f t="shared" si="0"/>
        <v>6444</v>
      </c>
      <c r="E15" s="24">
        <f t="shared" si="1"/>
        <v>10.909460283063588</v>
      </c>
    </row>
    <row r="16" spans="1:5" ht="47.25" customHeight="1">
      <c r="A16" s="26" t="s">
        <v>34</v>
      </c>
      <c r="B16" s="13">
        <v>350</v>
      </c>
      <c r="C16" s="13">
        <v>500</v>
      </c>
      <c r="D16" s="13">
        <f t="shared" si="0"/>
        <v>-150</v>
      </c>
      <c r="E16" s="24">
        <f t="shared" si="1"/>
        <v>-30</v>
      </c>
    </row>
    <row r="17" spans="1:5" ht="47.25" customHeight="1">
      <c r="A17" s="25" t="s">
        <v>5</v>
      </c>
      <c r="B17" s="10">
        <f>B7-B12</f>
        <v>15516033</v>
      </c>
      <c r="C17" s="10">
        <f>C7-C12</f>
        <v>13314570</v>
      </c>
      <c r="D17" s="10">
        <f>B17-C17</f>
        <v>2201463</v>
      </c>
      <c r="E17" s="22">
        <f t="shared" si="1"/>
        <v>16.53424030967579</v>
      </c>
    </row>
    <row r="18" spans="1:5" ht="47.25" customHeight="1" thickBot="1">
      <c r="A18" s="32" t="s">
        <v>23</v>
      </c>
      <c r="B18" s="17">
        <v>5000000</v>
      </c>
      <c r="C18" s="33">
        <v>0</v>
      </c>
      <c r="D18" s="17">
        <f>B18-C18</f>
        <v>5000000</v>
      </c>
      <c r="E18" s="34">
        <v>0</v>
      </c>
    </row>
    <row r="19" spans="1:5" ht="17.25">
      <c r="A19" s="4"/>
      <c r="B19" s="4"/>
      <c r="C19" s="4"/>
      <c r="D19" s="4"/>
      <c r="E19" s="4"/>
    </row>
  </sheetData>
  <sheetProtection/>
  <mergeCells count="8">
    <mergeCell ref="A1:E1"/>
    <mergeCell ref="D4:E4"/>
    <mergeCell ref="A2:E2"/>
    <mergeCell ref="A3:E3"/>
    <mergeCell ref="A5:A6"/>
    <mergeCell ref="D5:E5"/>
    <mergeCell ref="B5:B6"/>
    <mergeCell ref="C5:C6"/>
  </mergeCells>
  <printOptions horizontalCentered="1"/>
  <pageMargins left="0.7086614173228347" right="0.7086614173228347" top="0.7480314960629921" bottom="0.7480314960629921" header="0.31496062992125984" footer="0.31496062992125984"/>
  <pageSetup firstPageNumber="3" useFirstPageNumber="1" horizontalDpi="600" verticalDpi="600" orientation="portrait" paperSize="9" r:id="rId1"/>
  <headerFooter alignWithMargins="0">
    <oddHeader>&amp;R&amp;"標楷體,粗體"
附表1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view="pageBreakPreview" zoomScaleSheetLayoutView="100" zoomScalePageLayoutView="0" workbookViewId="0" topLeftCell="A1">
      <selection activeCell="K8" sqref="K8"/>
    </sheetView>
  </sheetViews>
  <sheetFormatPr defaultColWidth="9.00390625" defaultRowHeight="15.75"/>
  <cols>
    <col min="1" max="1" width="24.125" style="1" customWidth="1"/>
    <col min="2" max="3" width="16.375" style="1" customWidth="1"/>
    <col min="4" max="4" width="13.00390625" style="1" customWidth="1"/>
    <col min="5" max="5" width="11.50390625" style="1" customWidth="1"/>
    <col min="6" max="16384" width="9.00390625" style="1" customWidth="1"/>
  </cols>
  <sheetData>
    <row r="1" spans="1:5" ht="30" customHeight="1">
      <c r="A1" s="37" t="s">
        <v>0</v>
      </c>
      <c r="B1" s="37"/>
      <c r="C1" s="37"/>
      <c r="D1" s="37"/>
      <c r="E1" s="37"/>
    </row>
    <row r="2" spans="1:5" ht="30" customHeight="1">
      <c r="A2" s="37" t="s">
        <v>6</v>
      </c>
      <c r="B2" s="38"/>
      <c r="C2" s="38"/>
      <c r="D2" s="38"/>
      <c r="E2" s="38"/>
    </row>
    <row r="3" spans="1:5" ht="30" customHeight="1">
      <c r="A3" s="37" t="s">
        <v>35</v>
      </c>
      <c r="B3" s="37"/>
      <c r="C3" s="37"/>
      <c r="D3" s="37"/>
      <c r="E3" s="37"/>
    </row>
    <row r="4" spans="1:5" ht="27.75" customHeight="1" thickBot="1">
      <c r="A4" s="3"/>
      <c r="B4" s="5"/>
      <c r="C4" s="5"/>
      <c r="D4" s="5"/>
      <c r="E4" s="6" t="s">
        <v>19</v>
      </c>
    </row>
    <row r="5" spans="1:5" ht="29.25" customHeight="1">
      <c r="A5" s="46" t="s">
        <v>20</v>
      </c>
      <c r="B5" s="48" t="s">
        <v>21</v>
      </c>
      <c r="C5" s="50" t="s">
        <v>26</v>
      </c>
      <c r="D5" s="52" t="s">
        <v>7</v>
      </c>
      <c r="E5" s="53"/>
    </row>
    <row r="6" spans="1:5" ht="30" customHeight="1">
      <c r="A6" s="47"/>
      <c r="B6" s="49"/>
      <c r="C6" s="51"/>
      <c r="D6" s="7" t="s">
        <v>8</v>
      </c>
      <c r="E6" s="8" t="s">
        <v>9</v>
      </c>
    </row>
    <row r="7" spans="1:5" ht="79.5" customHeight="1">
      <c r="A7" s="9" t="s">
        <v>10</v>
      </c>
      <c r="B7" s="10">
        <f>SUM(B8:B9)</f>
        <v>65346159</v>
      </c>
      <c r="C7" s="10">
        <f>SUM(C8:C9)</f>
        <v>48331762</v>
      </c>
      <c r="D7" s="11">
        <f aca="true" t="shared" si="0" ref="D7:D12">B7-C7</f>
        <v>17014397</v>
      </c>
      <c r="E7" s="22">
        <f aca="true" t="shared" si="1" ref="E7:E12">D7/C7*100</f>
        <v>35.20334516254549</v>
      </c>
    </row>
    <row r="8" spans="1:5" ht="79.5" customHeight="1">
      <c r="A8" s="12" t="s">
        <v>11</v>
      </c>
      <c r="B8" s="13">
        <v>15516033</v>
      </c>
      <c r="C8" s="13">
        <v>13314570</v>
      </c>
      <c r="D8" s="14">
        <f t="shared" si="0"/>
        <v>2201463</v>
      </c>
      <c r="E8" s="24">
        <f t="shared" si="1"/>
        <v>16.53424030967579</v>
      </c>
    </row>
    <row r="9" spans="1:5" ht="79.5" customHeight="1">
      <c r="A9" s="12" t="s">
        <v>12</v>
      </c>
      <c r="B9" s="13">
        <v>49830126</v>
      </c>
      <c r="C9" s="13">
        <v>35017192</v>
      </c>
      <c r="D9" s="14">
        <f t="shared" si="0"/>
        <v>14812934</v>
      </c>
      <c r="E9" s="24">
        <f>D9/C9*100</f>
        <v>42.30188988311798</v>
      </c>
    </row>
    <row r="10" spans="1:5" ht="79.5" customHeight="1">
      <c r="A10" s="16" t="s">
        <v>13</v>
      </c>
      <c r="B10" s="10">
        <f>SUM(B11)</f>
        <v>5000000</v>
      </c>
      <c r="C10" s="35">
        <f>SUM(C11)</f>
        <v>0</v>
      </c>
      <c r="D10" s="11">
        <f t="shared" si="0"/>
        <v>5000000</v>
      </c>
      <c r="E10" s="36">
        <v>0</v>
      </c>
    </row>
    <row r="11" spans="1:5" ht="79.5" customHeight="1">
      <c r="A11" s="12" t="s">
        <v>36</v>
      </c>
      <c r="B11" s="13">
        <v>5000000</v>
      </c>
      <c r="C11" s="15">
        <v>0</v>
      </c>
      <c r="D11" s="14">
        <f t="shared" si="0"/>
        <v>5000000</v>
      </c>
      <c r="E11" s="27">
        <v>0</v>
      </c>
    </row>
    <row r="12" spans="1:5" ht="79.5" customHeight="1">
      <c r="A12" s="28" t="s">
        <v>14</v>
      </c>
      <c r="B12" s="10">
        <f>B7-B10</f>
        <v>60346159</v>
      </c>
      <c r="C12" s="10">
        <f>C7-C10</f>
        <v>48331762</v>
      </c>
      <c r="D12" s="10">
        <f t="shared" si="0"/>
        <v>12014397</v>
      </c>
      <c r="E12" s="22">
        <f t="shared" si="1"/>
        <v>24.858181251492546</v>
      </c>
    </row>
    <row r="13" spans="1:5" ht="99" customHeight="1" thickBot="1">
      <c r="A13" s="29"/>
      <c r="B13" s="30"/>
      <c r="C13" s="30"/>
      <c r="D13" s="30"/>
      <c r="E13" s="31"/>
    </row>
  </sheetData>
  <sheetProtection/>
  <mergeCells count="7"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7086614173228347" right="0.7086614173228347" top="0.7480314960629921" bottom="0.7480314960629921" header="0.31496062992125984" footer="0.31496062992125984"/>
  <pageSetup firstPageNumber="4" useFirstPageNumber="1" horizontalDpi="600" verticalDpi="600" orientation="portrait" paperSize="9" r:id="rId1"/>
  <headerFooter alignWithMargins="0">
    <oddHeader>&amp;R&amp;"標楷體,粗體"
附表2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經建會</dc:creator>
  <cp:keywords/>
  <dc:description/>
  <cp:lastModifiedBy>康令諭</cp:lastModifiedBy>
  <cp:lastPrinted>2018-10-22T10:10:51Z</cp:lastPrinted>
  <dcterms:created xsi:type="dcterms:W3CDTF">2006-05-29T07:42:27Z</dcterms:created>
  <dcterms:modified xsi:type="dcterms:W3CDTF">2018-11-23T03:36:23Z</dcterms:modified>
  <cp:category/>
  <cp:version/>
  <cp:contentType/>
  <cp:contentStatus/>
</cp:coreProperties>
</file>