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540" windowWidth="20235" windowHeight="9345"/>
  </bookViews>
  <sheets>
    <sheet name="決標資料彙整表" sheetId="1" r:id="rId1"/>
    <sheet name="11月份決標資料明細表" sheetId="2" r:id="rId2"/>
  </sheets>
  <calcPr calcId="145621"/>
</workbook>
</file>

<file path=xl/calcChain.xml><?xml version="1.0" encoding="utf-8"?>
<calcChain xmlns="http://schemas.openxmlformats.org/spreadsheetml/2006/main">
  <c r="O15" i="1" l="1"/>
  <c r="Q15" i="1"/>
  <c r="R15" i="1"/>
  <c r="AG14" i="1" l="1"/>
  <c r="Y14" i="1"/>
  <c r="R14" i="1"/>
  <c r="AG13" i="1"/>
  <c r="Y13" i="1"/>
  <c r="R13" i="1"/>
  <c r="AG12" i="1"/>
  <c r="Y12" i="1"/>
  <c r="O12" i="1"/>
  <c r="AG11" i="1"/>
  <c r="Y11" i="1"/>
  <c r="O11" i="1"/>
  <c r="AG10" i="1"/>
  <c r="Y10" i="1"/>
  <c r="O10" i="1"/>
  <c r="AG9" i="1"/>
  <c r="Y9" i="1"/>
  <c r="O9" i="1"/>
  <c r="AG8" i="1"/>
  <c r="Y8" i="1"/>
  <c r="Q8" i="1"/>
  <c r="AG7" i="1"/>
  <c r="Y7" i="1"/>
  <c r="O7" i="1"/>
  <c r="Y6" i="1"/>
  <c r="AG6" i="1" s="1"/>
  <c r="O6" i="1"/>
  <c r="AG5" i="1"/>
  <c r="AA5" i="1"/>
  <c r="Q5" i="1"/>
  <c r="G5" i="2" l="1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<sst xmlns="http://schemas.openxmlformats.org/spreadsheetml/2006/main" count="175" uniqueCount="124">
  <si>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</si>
  <si>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</si>
  <si>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</si>
  <si>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</si>
  <si>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</si>
  <si>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</si>
  <si>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</si>
  <si>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</si>
  <si>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</si>
  <si>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</si>
  <si>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</si>
  <si>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</si>
  <si>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</si>
  <si>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</si>
  <si>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</si>
  <si>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</si>
  <si>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</si>
  <si>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</si>
  <si>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</si>
  <si>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</si>
  <si>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</si>
  <si>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</si>
  <si>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</si>
  <si>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</si>
  <si>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</si>
  <si>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</si>
  <si>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</si>
  <si>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</si>
  <si>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</si>
  <si>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</si>
  <si>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</si>
  <si>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</si>
  <si>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</si>
  <si>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</si>
  <si>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</si>
  <si>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</si>
  <si>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</si>
  <si>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</si>
  <si>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</si>
  <si>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</si>
  <si>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</si>
  <si>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</si>
  <si>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</si>
  <si>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</si>
  <si>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</si>
  <si>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</si>
  <si>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</si>
  <si>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t>ndc103060</t>
    <phoneticPr fontId="2" type="noConversion"/>
  </si>
  <si>
    <t>聯合大樓高低壓電氣機房及電腦機房空調設備改善</t>
    <phoneticPr fontId="2" type="noConversion"/>
  </si>
  <si>
    <t>財務</t>
    <phoneticPr fontId="2" type="noConversion"/>
  </si>
  <si>
    <t>v</t>
    <phoneticPr fontId="2" type="noConversion"/>
  </si>
  <si>
    <t>公開取得企劃書</t>
    <phoneticPr fontId="2" type="noConversion"/>
  </si>
  <si>
    <t>北康工程企業有限公司</t>
    <phoneticPr fontId="2" type="noConversion"/>
  </si>
  <si>
    <t>103.11.25</t>
    <phoneticPr fontId="2" type="noConversion"/>
  </si>
  <si>
    <t>103.11.27</t>
    <phoneticPr fontId="2" type="noConversion"/>
  </si>
  <si>
    <t>104-105年度本會「松江大樓電梯設備全責保養維護」</t>
    <phoneticPr fontId="2" type="noConversion"/>
  </si>
  <si>
    <t>103111909-2</t>
    <phoneticPr fontId="2" type="noConversion"/>
  </si>
  <si>
    <t>勞務</t>
    <phoneticPr fontId="2" type="noConversion"/>
  </si>
  <si>
    <t>限制性招標</t>
    <phoneticPr fontId="2" type="noConversion"/>
  </si>
  <si>
    <t>崇友實業股份有限公司</t>
    <phoneticPr fontId="2" type="noConversion"/>
  </si>
  <si>
    <t>103.11.19</t>
    <phoneticPr fontId="2" type="noConversion"/>
  </si>
  <si>
    <t>103.11.20</t>
    <phoneticPr fontId="2" type="noConversion"/>
  </si>
  <si>
    <t>ndc103055</t>
  </si>
  <si>
    <t>103年度「花東永續發展策略研析」委外勞務承攬案</t>
  </si>
  <si>
    <t>勞務</t>
    <phoneticPr fontId="2" type="noConversion"/>
  </si>
  <si>
    <t>勞務</t>
    <phoneticPr fontId="2" type="noConversion"/>
  </si>
  <si>
    <t>V</t>
    <phoneticPr fontId="2" type="noConversion"/>
  </si>
  <si>
    <t>V</t>
    <phoneticPr fontId="2" type="noConversion"/>
  </si>
  <si>
    <t>公開取得報價單或企劃書</t>
  </si>
  <si>
    <t>林均穎</t>
  </si>
  <si>
    <t>103/11/14</t>
  </si>
  <si>
    <t>103/11/25</t>
  </si>
  <si>
    <t>ndc103041</t>
  </si>
  <si>
    <t>103年度「規劃推動智慧國土整體發展計畫」委託辦理計畫案</t>
  </si>
  <si>
    <t>限制性招標(經公開評選或公開徵求)</t>
  </si>
  <si>
    <t>國立交通大學</t>
  </si>
  <si>
    <t>103/11/17</t>
  </si>
  <si>
    <t>103/11/28</t>
  </si>
  <si>
    <t>勞務</t>
    <phoneticPr fontId="2" type="noConversion"/>
  </si>
  <si>
    <t>V</t>
    <phoneticPr fontId="2" type="noConversion"/>
  </si>
  <si>
    <t>限制性招標(未經公開評選或公開徵求)</t>
  </si>
  <si>
    <t>中華電信股份有限公司數據通信分公司</t>
  </si>
  <si>
    <t>103/11/18</t>
  </si>
  <si>
    <t>103年度「創新 整合 國際接軌」交流活動委託辦理案</t>
  </si>
  <si>
    <t>570,000</t>
    <phoneticPr fontId="2" type="noConversion"/>
  </si>
  <si>
    <t>李奧貝納股份有限公司</t>
  </si>
  <si>
    <t>103/11/26</t>
  </si>
  <si>
    <t>聯經數位股份有限公司</t>
  </si>
  <si>
    <t>103/11/19</t>
  </si>
  <si>
    <t>103/12/04</t>
  </si>
  <si>
    <t>ndc103047</t>
  </si>
  <si>
    <t>103年度「APEC『能源智慧社區倡議』知識分享平台維護及加值應用計畫」委託辦理案</t>
  </si>
  <si>
    <t>財團法人台灣經濟研究院</t>
  </si>
  <si>
    <t>103/11/20</t>
  </si>
  <si>
    <t>103/12/05</t>
  </si>
  <si>
    <t>ndc103029</t>
  </si>
  <si>
    <t>103年度「花東地區產業6級化發展輔導」委託辦理計畫案</t>
  </si>
  <si>
    <t>國立東華大學</t>
  </si>
  <si>
    <t>103/12/24</t>
  </si>
  <si>
    <t>中華電信股份有限公司</t>
  </si>
  <si>
    <t>103/12/11</t>
  </si>
  <si>
    <t>103年度「自由經濟示範區數位世代政策交流服務輔導」委託辦理案</t>
  </si>
  <si>
    <t>國風傳媒有限公司</t>
  </si>
  <si>
    <t>ndc103066</t>
  </si>
  <si>
    <t>「國家發展委員會104年度外文期刊訂購」採購案</t>
  </si>
  <si>
    <t>華陽文化有限公司</t>
  </si>
  <si>
    <t>103/11/27</t>
  </si>
  <si>
    <t>103/12/02</t>
  </si>
  <si>
    <t>(秘)林逢霖</t>
    <phoneticPr fontId="2" type="noConversion"/>
  </si>
  <si>
    <t>(秘)林逢霖</t>
    <phoneticPr fontId="2" type="noConversion"/>
  </si>
  <si>
    <t>(國)于慧慧</t>
    <phoneticPr fontId="2" type="noConversion"/>
  </si>
  <si>
    <t>(資)江衍緯      (秘)廖御吟</t>
    <phoneticPr fontId="2" type="noConversion"/>
  </si>
  <si>
    <t>(資)楊耿瑜     (秘)廖御吟</t>
    <phoneticPr fontId="2" type="noConversion"/>
  </si>
  <si>
    <t>(產)魏麗勳      (秘)廖御吟</t>
    <phoneticPr fontId="2" type="noConversion"/>
  </si>
  <si>
    <t>(資)林菊穗      (秘)廖御吟</t>
    <phoneticPr fontId="2" type="noConversion"/>
  </si>
  <si>
    <t>(國)張維欽     (秘)廖御吟</t>
    <phoneticPr fontId="2" type="noConversion"/>
  </si>
  <si>
    <t>(國)張鎮修     (秘)廖御吟</t>
    <phoneticPr fontId="2" type="noConversion"/>
  </si>
  <si>
    <t>(資)江易道       (秘)廖御吟</t>
    <phoneticPr fontId="2" type="noConversion"/>
  </si>
  <si>
    <t>(產)劉玟妤      (秘)廖御吟</t>
    <phoneticPr fontId="2" type="noConversion"/>
  </si>
  <si>
    <t>(綜)吳玟玲     (秘)廖御吟</t>
    <phoneticPr fontId="2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</si>
  <si>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11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</si>
  <si>
    <t>行政院及所屬委員會雲端資料中心服務建置及維運委外案</t>
    <phoneticPr fontId="2" type="noConversion"/>
  </si>
  <si>
    <t>「103年度數位生活資訊整合暨儀表板委外建置推廣及維運專案」</t>
    <phoneticPr fontId="2" type="noConversion"/>
  </si>
  <si>
    <t>103年度「政府網際服務網委外服務案」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</si>
</sst>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2"/>
      <color rgb="FF00B05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7" fontId="12" fillId="0" borderId="5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4" fillId="0" borderId="0" xfId="0" applyFont="1">
      <alignment vertical="center"/>
    </xf>
    <xf numFmtId="3" fontId="15" fillId="0" borderId="5" xfId="0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177" fontId="7" fillId="0" borderId="5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7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7" fontId="16" fillId="0" borderId="5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3" fontId="16" fillId="0" borderId="5" xfId="0" applyNumberFormat="1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zoomScale="75" zoomScaleNormal="7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L12" sqref="L12"/>
    </sheetView>
  </sheetViews>
  <sheetFormatPr defaultRowHeight="16.5" x14ac:dyDescent="0.25"/>
  <cols>
    <col min="1" max="1" width="11.875" customWidth="1"/>
    <col min="2" max="2" width="11.75" customWidth="1"/>
    <col min="3" max="3" width="13" customWidth="1"/>
    <col min="6" max="6" width="9" style="36"/>
    <col min="7" max="7" width="11.875" customWidth="1"/>
    <col min="8" max="8" width="13.125" customWidth="1"/>
    <col min="9" max="9" width="13.75" customWidth="1"/>
    <col min="10" max="10" width="12.375" customWidth="1"/>
    <col min="14" max="14" width="9.125" bestFit="1" customWidth="1"/>
    <col min="15" max="15" width="12.125" customWidth="1"/>
    <col min="16" max="16" width="9.25" bestFit="1" customWidth="1"/>
    <col min="17" max="17" width="13.5" bestFit="1" customWidth="1"/>
    <col min="18" max="18" width="10.125" bestFit="1" customWidth="1"/>
    <col min="19" max="22" width="9.25" bestFit="1" customWidth="1"/>
    <col min="23" max="23" width="11" customWidth="1"/>
    <col min="24" max="24" width="9.25" bestFit="1" customWidth="1"/>
    <col min="25" max="25" width="11" bestFit="1" customWidth="1"/>
    <col min="26" max="26" width="9.25" bestFit="1" customWidth="1"/>
    <col min="27" max="27" width="10.75" customWidth="1"/>
    <col min="28" max="28" width="9.25" bestFit="1" customWidth="1"/>
    <col min="29" max="29" width="10.75" customWidth="1"/>
    <col min="30" max="32" width="9.25" bestFit="1" customWidth="1"/>
    <col min="33" max="33" width="12.625" customWidth="1"/>
    <col min="34" max="34" width="9.25" bestFit="1" customWidth="1"/>
  </cols>
  <sheetData>
    <row r="1" spans="1:36" x14ac:dyDescent="0.25">
      <c r="A1" s="42" t="s">
        <v>0</v>
      </c>
      <c r="B1" s="44" t="s">
        <v>1</v>
      </c>
      <c r="C1" s="39" t="s">
        <v>2</v>
      </c>
      <c r="D1" s="41" t="s">
        <v>3</v>
      </c>
      <c r="E1" s="41" t="s">
        <v>4</v>
      </c>
      <c r="F1" s="41"/>
      <c r="G1" s="41" t="s">
        <v>5</v>
      </c>
      <c r="H1" s="41" t="s">
        <v>6</v>
      </c>
      <c r="I1" s="41" t="s">
        <v>7</v>
      </c>
      <c r="J1" s="48" t="s">
        <v>8</v>
      </c>
      <c r="K1" s="41" t="s">
        <v>9</v>
      </c>
      <c r="L1" s="41" t="s">
        <v>10</v>
      </c>
      <c r="M1" s="41" t="s">
        <v>11</v>
      </c>
      <c r="N1" s="41"/>
      <c r="O1" s="39" t="s">
        <v>12</v>
      </c>
      <c r="P1" s="39" t="s">
        <v>13</v>
      </c>
      <c r="Q1" s="39" t="s">
        <v>14</v>
      </c>
      <c r="R1" s="39" t="s">
        <v>15</v>
      </c>
      <c r="S1" s="39" t="s">
        <v>16</v>
      </c>
      <c r="T1" s="39" t="s">
        <v>13</v>
      </c>
      <c r="U1" s="39" t="s">
        <v>17</v>
      </c>
      <c r="V1" s="39" t="s">
        <v>15</v>
      </c>
      <c r="W1" s="39" t="s">
        <v>18</v>
      </c>
      <c r="X1" s="39"/>
      <c r="Y1" s="39" t="s">
        <v>19</v>
      </c>
      <c r="Z1" s="39" t="s">
        <v>19</v>
      </c>
      <c r="AA1" s="39" t="s">
        <v>20</v>
      </c>
      <c r="AB1" s="39" t="s">
        <v>21</v>
      </c>
      <c r="AC1" s="39" t="s">
        <v>22</v>
      </c>
      <c r="AD1" s="39" t="s">
        <v>23</v>
      </c>
      <c r="AE1" s="39" t="s">
        <v>24</v>
      </c>
      <c r="AF1" s="39" t="s">
        <v>24</v>
      </c>
      <c r="AG1" s="39" t="s">
        <v>25</v>
      </c>
      <c r="AH1" s="40" t="s">
        <v>26</v>
      </c>
    </row>
    <row r="2" spans="1:36" x14ac:dyDescent="0.25">
      <c r="A2" s="43"/>
      <c r="B2" s="45"/>
      <c r="C2" s="46"/>
      <c r="D2" s="47"/>
      <c r="E2" s="1" t="s">
        <v>27</v>
      </c>
      <c r="F2" s="23" t="s">
        <v>28</v>
      </c>
      <c r="G2" s="47"/>
      <c r="H2" s="47"/>
      <c r="I2" s="47"/>
      <c r="J2" s="49"/>
      <c r="K2" s="47"/>
      <c r="L2" s="47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6" ht="108.75" customHeight="1" x14ac:dyDescent="0.25">
      <c r="A3" s="7" t="s">
        <v>47</v>
      </c>
      <c r="B3" s="8" t="s">
        <v>48</v>
      </c>
      <c r="C3" s="6" t="s">
        <v>108</v>
      </c>
      <c r="D3" s="4" t="s">
        <v>49</v>
      </c>
      <c r="E3" s="7"/>
      <c r="F3" s="7" t="s">
        <v>50</v>
      </c>
      <c r="G3" s="8" t="s">
        <v>51</v>
      </c>
      <c r="H3" s="5">
        <v>600000</v>
      </c>
      <c r="I3" s="5">
        <v>500000</v>
      </c>
      <c r="J3" s="5">
        <v>500000</v>
      </c>
      <c r="K3" s="8" t="s">
        <v>52</v>
      </c>
      <c r="L3" s="7" t="s">
        <v>53</v>
      </c>
      <c r="M3" s="4"/>
      <c r="N3" s="7" t="s">
        <v>54</v>
      </c>
      <c r="O3" s="5"/>
      <c r="P3" s="7"/>
      <c r="Q3" s="7"/>
      <c r="R3" s="5">
        <v>500000</v>
      </c>
      <c r="S3" s="7"/>
      <c r="T3" s="7"/>
      <c r="U3" s="7"/>
      <c r="V3" s="7">
        <v>1</v>
      </c>
      <c r="W3" s="5"/>
      <c r="X3" s="7"/>
      <c r="Y3" s="7"/>
      <c r="Z3" s="7"/>
      <c r="AA3" s="9"/>
      <c r="AB3" s="9"/>
      <c r="AC3" s="22">
        <v>500000</v>
      </c>
      <c r="AD3" s="7">
        <v>1</v>
      </c>
      <c r="AE3" s="7"/>
      <c r="AF3" s="7"/>
      <c r="AG3" s="22">
        <v>500000</v>
      </c>
      <c r="AH3" s="7">
        <v>1</v>
      </c>
    </row>
    <row r="4" spans="1:36" ht="123.75" customHeight="1" x14ac:dyDescent="0.25">
      <c r="A4" s="7" t="s">
        <v>56</v>
      </c>
      <c r="B4" s="8" t="s">
        <v>55</v>
      </c>
      <c r="C4" s="6" t="s">
        <v>109</v>
      </c>
      <c r="D4" s="4" t="s">
        <v>57</v>
      </c>
      <c r="E4" s="7"/>
      <c r="F4" s="7" t="s">
        <v>50</v>
      </c>
      <c r="G4" s="8" t="s">
        <v>58</v>
      </c>
      <c r="H4" s="5">
        <v>316800</v>
      </c>
      <c r="I4" s="5">
        <v>288000</v>
      </c>
      <c r="J4" s="5">
        <v>288000</v>
      </c>
      <c r="K4" s="8" t="s">
        <v>59</v>
      </c>
      <c r="L4" s="7" t="s">
        <v>60</v>
      </c>
      <c r="M4" s="4"/>
      <c r="N4" s="7" t="s">
        <v>61</v>
      </c>
      <c r="O4" s="5"/>
      <c r="P4" s="7"/>
      <c r="Q4" s="7"/>
      <c r="R4" s="5">
        <v>288000</v>
      </c>
      <c r="S4" s="7"/>
      <c r="T4" s="7"/>
      <c r="U4" s="7"/>
      <c r="V4" s="7">
        <v>1</v>
      </c>
      <c r="W4" s="5"/>
      <c r="X4" s="7"/>
      <c r="Y4" s="7"/>
      <c r="Z4" s="7"/>
      <c r="AA4" s="5">
        <v>288000</v>
      </c>
      <c r="AB4" s="7">
        <v>1</v>
      </c>
      <c r="AC4" s="7"/>
      <c r="AD4" s="7"/>
      <c r="AE4" s="7"/>
      <c r="AF4" s="7"/>
      <c r="AG4" s="5"/>
      <c r="AH4" s="7"/>
    </row>
    <row r="5" spans="1:36" s="30" customFormat="1" ht="108.75" customHeight="1" x14ac:dyDescent="0.25">
      <c r="A5" s="26" t="s">
        <v>62</v>
      </c>
      <c r="B5" s="26" t="s">
        <v>63</v>
      </c>
      <c r="C5" s="26" t="s">
        <v>110</v>
      </c>
      <c r="D5" s="35" t="s">
        <v>65</v>
      </c>
      <c r="E5" s="26"/>
      <c r="F5" s="35" t="s">
        <v>67</v>
      </c>
      <c r="G5" s="26" t="s">
        <v>68</v>
      </c>
      <c r="H5" s="5">
        <v>495860</v>
      </c>
      <c r="I5" s="5">
        <v>452600</v>
      </c>
      <c r="J5" s="5">
        <v>452600</v>
      </c>
      <c r="K5" s="26" t="s">
        <v>69</v>
      </c>
      <c r="L5" s="26" t="s">
        <v>70</v>
      </c>
      <c r="M5" s="26" t="s">
        <v>71</v>
      </c>
      <c r="N5" s="26"/>
      <c r="O5" s="27"/>
      <c r="P5" s="24"/>
      <c r="Q5" s="5">
        <f>J5</f>
        <v>452600</v>
      </c>
      <c r="R5" s="28"/>
      <c r="S5" s="4"/>
      <c r="T5" s="4">
        <v>0</v>
      </c>
      <c r="U5" s="4">
        <v>1</v>
      </c>
      <c r="V5" s="4">
        <v>0</v>
      </c>
      <c r="W5" s="5">
        <v>0</v>
      </c>
      <c r="X5" s="4">
        <v>0</v>
      </c>
      <c r="Y5" s="5">
        <v>0</v>
      </c>
      <c r="Z5" s="4">
        <v>0</v>
      </c>
      <c r="AA5" s="10">
        <f>J5</f>
        <v>452600</v>
      </c>
      <c r="AB5" s="29">
        <v>1</v>
      </c>
      <c r="AC5" s="5">
        <v>0</v>
      </c>
      <c r="AD5" s="4">
        <v>0</v>
      </c>
      <c r="AE5" s="4">
        <v>0</v>
      </c>
      <c r="AF5" s="4">
        <v>0</v>
      </c>
      <c r="AG5" s="5">
        <f>Y5</f>
        <v>0</v>
      </c>
      <c r="AH5" s="4">
        <v>1</v>
      </c>
    </row>
    <row r="6" spans="1:36" s="30" customFormat="1" ht="123.75" customHeight="1" x14ac:dyDescent="0.25">
      <c r="A6" s="26" t="s">
        <v>72</v>
      </c>
      <c r="B6" s="26" t="s">
        <v>73</v>
      </c>
      <c r="C6" s="26" t="s">
        <v>111</v>
      </c>
      <c r="D6" s="35" t="s">
        <v>64</v>
      </c>
      <c r="E6" s="26" t="s">
        <v>66</v>
      </c>
      <c r="F6" s="35"/>
      <c r="G6" s="26" t="s">
        <v>74</v>
      </c>
      <c r="H6" s="5">
        <v>6000000</v>
      </c>
      <c r="I6" s="5">
        <v>5400000</v>
      </c>
      <c r="J6" s="5">
        <v>5400000</v>
      </c>
      <c r="K6" s="26" t="s">
        <v>75</v>
      </c>
      <c r="L6" s="26" t="s">
        <v>76</v>
      </c>
      <c r="M6" s="26" t="s">
        <v>77</v>
      </c>
      <c r="N6" s="26"/>
      <c r="O6" s="27">
        <f>J6</f>
        <v>5400000</v>
      </c>
      <c r="P6" s="24"/>
      <c r="Q6" s="4"/>
      <c r="R6" s="5"/>
      <c r="S6" s="4">
        <v>1</v>
      </c>
      <c r="T6" s="4">
        <v>0</v>
      </c>
      <c r="U6" s="4">
        <v>0</v>
      </c>
      <c r="V6" s="4">
        <v>0</v>
      </c>
      <c r="W6" s="5">
        <v>0</v>
      </c>
      <c r="X6" s="4">
        <v>0</v>
      </c>
      <c r="Y6" s="5">
        <f t="shared" ref="Y6:Y14" si="0">J6</f>
        <v>5400000</v>
      </c>
      <c r="Z6" s="4">
        <v>1</v>
      </c>
      <c r="AA6" s="29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5">
        <f>Y6</f>
        <v>5400000</v>
      </c>
      <c r="AH6" s="4">
        <v>1</v>
      </c>
    </row>
    <row r="7" spans="1:36" s="61" customFormat="1" ht="100.15" customHeight="1" x14ac:dyDescent="0.25">
      <c r="A7" s="56">
        <v>103111811</v>
      </c>
      <c r="B7" s="56" t="s">
        <v>121</v>
      </c>
      <c r="C7" s="56" t="s">
        <v>112</v>
      </c>
      <c r="D7" s="57" t="s">
        <v>78</v>
      </c>
      <c r="E7" s="56" t="s">
        <v>79</v>
      </c>
      <c r="F7" s="57"/>
      <c r="G7" s="56" t="s">
        <v>80</v>
      </c>
      <c r="H7" s="58">
        <v>36000000</v>
      </c>
      <c r="I7" s="58">
        <v>35000000</v>
      </c>
      <c r="J7" s="58">
        <v>35000000</v>
      </c>
      <c r="K7" s="56" t="s">
        <v>81</v>
      </c>
      <c r="L7" s="56" t="s">
        <v>82</v>
      </c>
      <c r="M7" s="56" t="s">
        <v>77</v>
      </c>
      <c r="N7" s="56"/>
      <c r="O7" s="63">
        <f>J7</f>
        <v>35000000</v>
      </c>
      <c r="P7" s="64"/>
      <c r="Q7" s="65"/>
      <c r="R7" s="58"/>
      <c r="S7" s="59">
        <v>1</v>
      </c>
      <c r="T7" s="59">
        <v>0</v>
      </c>
      <c r="U7" s="59">
        <v>0</v>
      </c>
      <c r="V7" s="59">
        <v>0</v>
      </c>
      <c r="W7" s="58">
        <v>0</v>
      </c>
      <c r="X7" s="59">
        <v>0</v>
      </c>
      <c r="Y7" s="58">
        <f t="shared" si="0"/>
        <v>35000000</v>
      </c>
      <c r="Z7" s="59">
        <v>1</v>
      </c>
      <c r="AA7" s="66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8">
        <f t="shared" ref="AG7:AG14" si="1">J7</f>
        <v>35000000</v>
      </c>
      <c r="AH7" s="59">
        <v>1</v>
      </c>
    </row>
    <row r="8" spans="1:36" s="30" customFormat="1" ht="192" customHeight="1" x14ac:dyDescent="0.25">
      <c r="A8" s="26">
        <v>103111803</v>
      </c>
      <c r="B8" s="26" t="s">
        <v>83</v>
      </c>
      <c r="C8" s="26" t="s">
        <v>113</v>
      </c>
      <c r="D8" s="35" t="s">
        <v>78</v>
      </c>
      <c r="E8" s="26"/>
      <c r="F8" s="35" t="s">
        <v>79</v>
      </c>
      <c r="G8" s="26" t="s">
        <v>80</v>
      </c>
      <c r="H8" s="5" t="s">
        <v>84</v>
      </c>
      <c r="I8" s="5">
        <v>565000</v>
      </c>
      <c r="J8" s="5">
        <v>565000</v>
      </c>
      <c r="K8" s="26" t="s">
        <v>85</v>
      </c>
      <c r="L8" s="26" t="s">
        <v>82</v>
      </c>
      <c r="M8" s="26" t="s">
        <v>86</v>
      </c>
      <c r="N8" s="26"/>
      <c r="O8" s="27"/>
      <c r="P8" s="24"/>
      <c r="Q8" s="5">
        <f>J8</f>
        <v>565000</v>
      </c>
      <c r="R8" s="4"/>
      <c r="S8" s="4">
        <v>0</v>
      </c>
      <c r="T8" s="4">
        <v>0</v>
      </c>
      <c r="U8" s="4">
        <v>1</v>
      </c>
      <c r="V8" s="4">
        <v>0</v>
      </c>
      <c r="W8" s="4">
        <v>0</v>
      </c>
      <c r="X8" s="4">
        <v>0</v>
      </c>
      <c r="Y8" s="32">
        <f t="shared" si="0"/>
        <v>565000</v>
      </c>
      <c r="Z8" s="4">
        <v>1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5">
        <f t="shared" si="1"/>
        <v>565000</v>
      </c>
      <c r="AH8" s="4">
        <v>1</v>
      </c>
      <c r="AI8" s="33"/>
      <c r="AJ8" s="33"/>
    </row>
    <row r="9" spans="1:36" s="30" customFormat="1" ht="153" customHeight="1" x14ac:dyDescent="0.25">
      <c r="A9" s="26">
        <v>103111911</v>
      </c>
      <c r="B9" s="26" t="s">
        <v>122</v>
      </c>
      <c r="C9" s="26" t="s">
        <v>114</v>
      </c>
      <c r="D9" s="35" t="s">
        <v>78</v>
      </c>
      <c r="E9" s="26" t="s">
        <v>79</v>
      </c>
      <c r="F9" s="35"/>
      <c r="G9" s="26" t="s">
        <v>80</v>
      </c>
      <c r="H9" s="5">
        <v>20000000</v>
      </c>
      <c r="I9" s="5">
        <v>19800000</v>
      </c>
      <c r="J9" s="5">
        <v>19500000</v>
      </c>
      <c r="K9" s="26" t="s">
        <v>87</v>
      </c>
      <c r="L9" s="26" t="s">
        <v>88</v>
      </c>
      <c r="M9" s="26" t="s">
        <v>89</v>
      </c>
      <c r="N9" s="26"/>
      <c r="O9" s="34">
        <f>J9</f>
        <v>19500000</v>
      </c>
      <c r="P9" s="34"/>
      <c r="Q9" s="5"/>
      <c r="R9" s="4"/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25">
        <f t="shared" si="0"/>
        <v>19500000</v>
      </c>
      <c r="Z9" s="4">
        <v>1</v>
      </c>
      <c r="AA9" s="5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5">
        <f t="shared" si="1"/>
        <v>19500000</v>
      </c>
      <c r="AH9" s="4">
        <v>1</v>
      </c>
    </row>
    <row r="10" spans="1:36" s="30" customFormat="1" ht="113.25" customHeight="1" x14ac:dyDescent="0.25">
      <c r="A10" s="26" t="s">
        <v>90</v>
      </c>
      <c r="B10" s="26" t="s">
        <v>91</v>
      </c>
      <c r="C10" s="26" t="s">
        <v>115</v>
      </c>
      <c r="D10" s="35" t="s">
        <v>78</v>
      </c>
      <c r="E10" s="26" t="s">
        <v>79</v>
      </c>
      <c r="F10" s="35"/>
      <c r="G10" s="26" t="s">
        <v>74</v>
      </c>
      <c r="H10" s="5">
        <v>2000000</v>
      </c>
      <c r="I10" s="5">
        <v>1950000</v>
      </c>
      <c r="J10" s="5">
        <v>1950000</v>
      </c>
      <c r="K10" s="26" t="s">
        <v>92</v>
      </c>
      <c r="L10" s="26" t="s">
        <v>93</v>
      </c>
      <c r="M10" s="26" t="s">
        <v>94</v>
      </c>
      <c r="N10" s="4"/>
      <c r="O10" s="24">
        <f>J10</f>
        <v>1950000</v>
      </c>
      <c r="P10" s="24"/>
      <c r="Q10" s="5"/>
      <c r="R10" s="4"/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25">
        <f t="shared" si="0"/>
        <v>1950000</v>
      </c>
      <c r="Z10" s="4">
        <v>1</v>
      </c>
      <c r="AA10" s="5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5">
        <f t="shared" si="1"/>
        <v>1950000</v>
      </c>
      <c r="AH10" s="4">
        <v>1</v>
      </c>
    </row>
    <row r="11" spans="1:36" s="30" customFormat="1" ht="130.5" customHeight="1" x14ac:dyDescent="0.25">
      <c r="A11" s="26" t="s">
        <v>95</v>
      </c>
      <c r="B11" s="26" t="s">
        <v>96</v>
      </c>
      <c r="C11" s="26" t="s">
        <v>116</v>
      </c>
      <c r="D11" s="35" t="s">
        <v>78</v>
      </c>
      <c r="E11" s="26" t="s">
        <v>79</v>
      </c>
      <c r="F11" s="35"/>
      <c r="G11" s="26" t="s">
        <v>74</v>
      </c>
      <c r="H11" s="5">
        <v>7500000</v>
      </c>
      <c r="I11" s="5">
        <v>7000000</v>
      </c>
      <c r="J11" s="5">
        <v>7000000</v>
      </c>
      <c r="K11" s="26" t="s">
        <v>97</v>
      </c>
      <c r="L11" s="26" t="s">
        <v>86</v>
      </c>
      <c r="M11" s="26" t="s">
        <v>98</v>
      </c>
      <c r="N11" s="4"/>
      <c r="O11" s="24">
        <f>J11</f>
        <v>7000000</v>
      </c>
      <c r="P11" s="24"/>
      <c r="Q11" s="5"/>
      <c r="R11" s="4"/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5">
        <f t="shared" si="0"/>
        <v>7000000</v>
      </c>
      <c r="Z11" s="4">
        <v>1</v>
      </c>
      <c r="AA11" s="29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5">
        <f t="shared" si="1"/>
        <v>7000000</v>
      </c>
      <c r="AH11" s="4">
        <v>1</v>
      </c>
    </row>
    <row r="12" spans="1:36" s="61" customFormat="1" ht="130.5" customHeight="1" x14ac:dyDescent="0.25">
      <c r="A12" s="56">
        <v>103112611</v>
      </c>
      <c r="B12" s="56" t="s">
        <v>123</v>
      </c>
      <c r="C12" s="56" t="s">
        <v>117</v>
      </c>
      <c r="D12" s="57" t="s">
        <v>78</v>
      </c>
      <c r="E12" s="56" t="s">
        <v>79</v>
      </c>
      <c r="F12" s="57"/>
      <c r="G12" s="56" t="s">
        <v>80</v>
      </c>
      <c r="H12" s="58">
        <v>204509000</v>
      </c>
      <c r="I12" s="58">
        <v>202000000</v>
      </c>
      <c r="J12" s="58">
        <v>201430000</v>
      </c>
      <c r="K12" s="56" t="s">
        <v>99</v>
      </c>
      <c r="L12" s="56" t="s">
        <v>86</v>
      </c>
      <c r="M12" s="56" t="s">
        <v>100</v>
      </c>
      <c r="N12" s="59"/>
      <c r="O12" s="62">
        <f>J12</f>
        <v>201430000</v>
      </c>
      <c r="P12" s="62"/>
      <c r="Q12" s="58"/>
      <c r="R12" s="59"/>
      <c r="S12" s="59">
        <v>1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60">
        <f t="shared" si="0"/>
        <v>201430000</v>
      </c>
      <c r="Z12" s="59">
        <v>1</v>
      </c>
      <c r="AA12" s="58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8">
        <f t="shared" si="1"/>
        <v>201430000</v>
      </c>
      <c r="AH12" s="59">
        <v>1</v>
      </c>
    </row>
    <row r="13" spans="1:36" s="30" customFormat="1" ht="123" customHeight="1" x14ac:dyDescent="0.25">
      <c r="A13" s="26">
        <v>103112603</v>
      </c>
      <c r="B13" s="26" t="s">
        <v>101</v>
      </c>
      <c r="C13" s="26" t="s">
        <v>118</v>
      </c>
      <c r="D13" s="35" t="s">
        <v>78</v>
      </c>
      <c r="E13" s="26"/>
      <c r="F13" s="35" t="s">
        <v>79</v>
      </c>
      <c r="G13" s="26" t="s">
        <v>80</v>
      </c>
      <c r="H13" s="5">
        <v>400000</v>
      </c>
      <c r="I13" s="5">
        <v>396000</v>
      </c>
      <c r="J13" s="5">
        <v>396000</v>
      </c>
      <c r="K13" s="26" t="s">
        <v>102</v>
      </c>
      <c r="L13" s="26" t="s">
        <v>86</v>
      </c>
      <c r="M13" s="31"/>
      <c r="N13" s="26" t="s">
        <v>94</v>
      </c>
      <c r="O13" s="24"/>
      <c r="P13" s="24"/>
      <c r="Q13" s="5"/>
      <c r="R13" s="5">
        <f>J13</f>
        <v>396000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5">
        <f t="shared" si="0"/>
        <v>396000</v>
      </c>
      <c r="Z13" s="4">
        <v>1</v>
      </c>
      <c r="AA13" s="10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5">
        <f t="shared" si="1"/>
        <v>396000</v>
      </c>
      <c r="AH13" s="4">
        <v>1</v>
      </c>
    </row>
    <row r="14" spans="1:36" s="30" customFormat="1" ht="104.25" customHeight="1" x14ac:dyDescent="0.25">
      <c r="A14" s="26" t="s">
        <v>103</v>
      </c>
      <c r="B14" s="26" t="s">
        <v>104</v>
      </c>
      <c r="C14" s="26" t="s">
        <v>119</v>
      </c>
      <c r="D14" s="35" t="s">
        <v>78</v>
      </c>
      <c r="E14" s="26"/>
      <c r="F14" s="35" t="s">
        <v>79</v>
      </c>
      <c r="G14" s="26" t="s">
        <v>68</v>
      </c>
      <c r="H14" s="5">
        <v>877775</v>
      </c>
      <c r="I14" s="5">
        <v>877000</v>
      </c>
      <c r="J14" s="5">
        <v>793300</v>
      </c>
      <c r="K14" s="26" t="s">
        <v>105</v>
      </c>
      <c r="L14" s="26" t="s">
        <v>106</v>
      </c>
      <c r="M14" s="26"/>
      <c r="N14" s="26" t="s">
        <v>107</v>
      </c>
      <c r="O14" s="24"/>
      <c r="P14" s="24"/>
      <c r="Q14" s="4"/>
      <c r="R14" s="5">
        <f>J14</f>
        <v>793300</v>
      </c>
      <c r="S14" s="4">
        <v>0</v>
      </c>
      <c r="T14" s="4">
        <v>0</v>
      </c>
      <c r="U14" s="4">
        <v>0</v>
      </c>
      <c r="V14" s="4">
        <v>1</v>
      </c>
      <c r="W14" s="4">
        <v>0</v>
      </c>
      <c r="X14" s="4">
        <v>0</v>
      </c>
      <c r="Y14" s="25">
        <f t="shared" si="0"/>
        <v>793300</v>
      </c>
      <c r="Z14" s="4">
        <v>1</v>
      </c>
      <c r="AA14" s="5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5">
        <f t="shared" si="1"/>
        <v>793300</v>
      </c>
      <c r="AH14" s="4">
        <v>1</v>
      </c>
    </row>
    <row r="15" spans="1:36" x14ac:dyDescent="0.25">
      <c r="O15" s="38">
        <f>SUM(O6:O14)</f>
        <v>270280000</v>
      </c>
      <c r="Q15" s="37">
        <f>SUM(Q5:Q14)</f>
        <v>1017600</v>
      </c>
      <c r="R15" s="37">
        <f>SUM(R3:R14)</f>
        <v>1977300</v>
      </c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E16" sqref="E16"/>
    </sheetView>
  </sheetViews>
  <sheetFormatPr defaultRowHeight="16.5" x14ac:dyDescent="0.2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 x14ac:dyDescent="0.4">
      <c r="A1" s="50" t="s">
        <v>120</v>
      </c>
      <c r="B1" s="50"/>
      <c r="C1" s="50"/>
      <c r="D1" s="50"/>
      <c r="E1" s="50"/>
      <c r="F1" s="50"/>
      <c r="G1" s="50"/>
      <c r="H1" s="50"/>
    </row>
    <row r="2" spans="1:8" x14ac:dyDescent="0.25">
      <c r="A2" s="11"/>
      <c r="B2" s="11"/>
      <c r="C2" s="11"/>
      <c r="D2" s="11"/>
      <c r="E2" s="11"/>
      <c r="F2" s="12"/>
      <c r="G2" s="51" t="s">
        <v>37</v>
      </c>
      <c r="H2" s="51"/>
    </row>
    <row r="3" spans="1:8" ht="19.5" x14ac:dyDescent="0.25">
      <c r="A3" s="52" t="s">
        <v>38</v>
      </c>
      <c r="B3" s="53" t="s">
        <v>39</v>
      </c>
      <c r="C3" s="53"/>
      <c r="D3" s="54" t="s">
        <v>40</v>
      </c>
      <c r="E3" s="55"/>
      <c r="F3" s="53" t="s">
        <v>41</v>
      </c>
      <c r="G3" s="53"/>
      <c r="H3" s="53" t="s">
        <v>42</v>
      </c>
    </row>
    <row r="4" spans="1:8" ht="19.5" x14ac:dyDescent="0.25">
      <c r="A4" s="52"/>
      <c r="B4" s="13" t="s">
        <v>43</v>
      </c>
      <c r="C4" s="13" t="s">
        <v>44</v>
      </c>
      <c r="D4" s="13" t="s">
        <v>43</v>
      </c>
      <c r="E4" s="13" t="s">
        <v>44</v>
      </c>
      <c r="F4" s="13" t="s">
        <v>43</v>
      </c>
      <c r="G4" s="13" t="s">
        <v>44</v>
      </c>
      <c r="H4" s="53"/>
    </row>
    <row r="5" spans="1:8" ht="64.5" customHeight="1" x14ac:dyDescent="0.25">
      <c r="A5" s="14" t="s">
        <v>45</v>
      </c>
      <c r="B5" s="15">
        <v>6</v>
      </c>
      <c r="C5" s="15">
        <v>270280000</v>
      </c>
      <c r="D5" s="15">
        <v>2</v>
      </c>
      <c r="E5" s="15">
        <v>1017600</v>
      </c>
      <c r="F5" s="15">
        <f>B5+D5</f>
        <v>8</v>
      </c>
      <c r="G5" s="15">
        <f>C5+E5</f>
        <v>271297600</v>
      </c>
      <c r="H5" s="16"/>
    </row>
    <row r="6" spans="1:8" ht="84" customHeight="1" x14ac:dyDescent="0.25">
      <c r="A6" s="14" t="s">
        <v>46</v>
      </c>
      <c r="B6" s="15">
        <v>0</v>
      </c>
      <c r="C6" s="15">
        <v>0</v>
      </c>
      <c r="D6" s="15">
        <v>4</v>
      </c>
      <c r="E6" s="21">
        <v>1977300</v>
      </c>
      <c r="F6" s="15">
        <f>B6+D6</f>
        <v>4</v>
      </c>
      <c r="G6" s="15">
        <f>C6+E6</f>
        <v>1977300</v>
      </c>
      <c r="H6" s="16"/>
    </row>
    <row r="7" spans="1:8" ht="49.5" customHeight="1" x14ac:dyDescent="0.25">
      <c r="A7" s="14" t="s">
        <v>41</v>
      </c>
      <c r="B7" s="15">
        <f t="shared" ref="B7:G7" si="0">B5+B6</f>
        <v>6</v>
      </c>
      <c r="C7" s="15">
        <f t="shared" si="0"/>
        <v>270280000</v>
      </c>
      <c r="D7" s="15">
        <f t="shared" si="0"/>
        <v>6</v>
      </c>
      <c r="E7" s="15">
        <f t="shared" si="0"/>
        <v>2994900</v>
      </c>
      <c r="F7" s="15">
        <f t="shared" si="0"/>
        <v>12</v>
      </c>
      <c r="G7" s="15">
        <f t="shared" si="0"/>
        <v>273274900</v>
      </c>
      <c r="H7" s="15"/>
    </row>
    <row r="8" spans="1:8" ht="19.5" x14ac:dyDescent="0.25">
      <c r="A8" s="17"/>
      <c r="B8" s="18"/>
      <c r="C8" s="18"/>
      <c r="D8" s="18"/>
      <c r="E8" s="18"/>
      <c r="F8" s="18"/>
      <c r="G8" s="19"/>
      <c r="H8" s="18"/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0" spans="1:8" x14ac:dyDescent="0.25">
      <c r="A10" s="20"/>
      <c r="B10" s="11"/>
      <c r="C10" s="11"/>
      <c r="D10" s="11"/>
      <c r="E10" s="11"/>
      <c r="F10" s="11"/>
      <c r="G10" s="11"/>
      <c r="H10" s="11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11月份決標資料明細表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user</cp:lastModifiedBy>
  <cp:lastPrinted>2015-01-14T08:49:43Z</cp:lastPrinted>
  <dcterms:created xsi:type="dcterms:W3CDTF">2014-05-27T02:23:06Z</dcterms:created>
  <dcterms:modified xsi:type="dcterms:W3CDTF">2015-01-19T07:13:55Z</dcterms:modified>
</cp:coreProperties>
</file>