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8035" windowHeight="123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V7" i="2" l="1"/>
  <c r="V8" i="2"/>
  <c r="V9" i="2"/>
  <c r="V10" i="2"/>
  <c r="V11" i="2"/>
  <c r="V12" i="2"/>
  <c r="V13" i="2"/>
  <c r="V14" i="2"/>
  <c r="V15" i="2"/>
  <c r="V6" i="2"/>
  <c r="U6" i="2"/>
  <c r="U7" i="2"/>
  <c r="U8" i="2"/>
  <c r="U9" i="2"/>
  <c r="U10" i="2"/>
  <c r="U11" i="2"/>
  <c r="U12" i="2"/>
  <c r="U13" i="2"/>
  <c r="U14" i="2"/>
  <c r="U15" i="2"/>
  <c r="U5" i="2"/>
  <c r="S6" i="2"/>
  <c r="S7" i="2"/>
  <c r="S8" i="2"/>
  <c r="S9" i="2"/>
  <c r="S10" i="2"/>
  <c r="S11" i="2"/>
  <c r="S12" i="2"/>
  <c r="S13" i="2"/>
  <c r="S14" i="2"/>
  <c r="S15" i="2"/>
  <c r="S5" i="2"/>
  <c r="P6" i="2"/>
  <c r="P7" i="2"/>
  <c r="P8" i="2"/>
  <c r="P9" i="2"/>
  <c r="P10" i="2"/>
  <c r="P11" i="2"/>
  <c r="P12" i="2"/>
  <c r="P13" i="2"/>
  <c r="P14" i="2"/>
  <c r="P15" i="2"/>
  <c r="P5" i="2"/>
  <c r="O5" i="2"/>
  <c r="O6" i="2"/>
  <c r="O7" i="2"/>
  <c r="O8" i="2"/>
  <c r="O9" i="2"/>
  <c r="O10" i="2"/>
  <c r="O11" i="2"/>
  <c r="O12" i="2"/>
  <c r="O13" i="2"/>
  <c r="O14" i="2"/>
  <c r="O15" i="2"/>
  <c r="O4" i="2"/>
  <c r="R4" i="2"/>
  <c r="R6" i="2"/>
  <c r="R7" i="2"/>
  <c r="R8" i="2"/>
  <c r="R9" i="2"/>
  <c r="R10" i="2"/>
  <c r="R11" i="2"/>
  <c r="R12" i="2"/>
  <c r="R13" i="2"/>
  <c r="R14" i="2"/>
  <c r="R15" i="2"/>
  <c r="R5" i="2"/>
  <c r="M6" i="2" l="1"/>
  <c r="M7" i="2"/>
  <c r="M8" i="2"/>
  <c r="M9" i="2"/>
  <c r="M10" i="2"/>
  <c r="M11" i="2"/>
  <c r="M12" i="2"/>
  <c r="M13" i="2"/>
  <c r="M14" i="2"/>
  <c r="M15" i="2"/>
  <c r="M5" i="2"/>
  <c r="L4" i="2"/>
  <c r="L6" i="2"/>
  <c r="L7" i="2"/>
  <c r="L8" i="2"/>
  <c r="L9" i="2"/>
  <c r="L10" i="2"/>
  <c r="L11" i="2"/>
  <c r="L12" i="2"/>
  <c r="L13" i="2"/>
  <c r="L14" i="2"/>
  <c r="L15" i="2"/>
  <c r="L5" i="2"/>
</calcChain>
</file>

<file path=xl/sharedStrings.xml><?xml version="1.0" encoding="utf-8"?>
<sst xmlns="http://schemas.openxmlformats.org/spreadsheetml/2006/main" count="65" uniqueCount="41">
  <si>
    <t>中華民國</t>
  </si>
  <si>
    <t>韓國</t>
  </si>
  <si>
    <t>新加坡</t>
  </si>
  <si>
    <t>香港</t>
  </si>
  <si>
    <t>註：</t>
  </si>
  <si>
    <t>2.資料來源：</t>
  </si>
  <si>
    <t>年</t>
    <phoneticPr fontId="1" type="noConversion"/>
  </si>
  <si>
    <t>(至7月)</t>
  </si>
  <si>
    <t>(至第2季)</t>
    <phoneticPr fontId="1" type="noConversion"/>
  </si>
  <si>
    <t>②韓國－http://www.molab.go.kr/english/statistics/MOL_Survey_Data.jsp。</t>
    <phoneticPr fontId="1" type="noConversion"/>
  </si>
  <si>
    <t>③新加坡—http://www.mom.gov.sg/Pages/default.aspx。</t>
    <phoneticPr fontId="1" type="noConversion"/>
  </si>
  <si>
    <t>①中華民國－行政院主計總處「薪資與生產力統計年報」。</t>
    <phoneticPr fontId="1" type="noConversion"/>
  </si>
  <si>
    <t>④香港－香港統計局，工資及薪金總額按季統計報告，技工及操作工平均每日工資。</t>
    <phoneticPr fontId="1" type="noConversion"/>
  </si>
  <si>
    <t>2014*</t>
    <phoneticPr fontId="1" type="noConversion"/>
  </si>
  <si>
    <t>表1  四小龍工業及服務業員工名目薪資</t>
    <phoneticPr fontId="1" type="noConversion"/>
  </si>
  <si>
    <t>年</t>
    <phoneticPr fontId="1" type="noConversion"/>
  </si>
  <si>
    <t>新臺幣(月薪)</t>
  </si>
  <si>
    <t>年增率(%)</t>
    <phoneticPr fontId="1" type="noConversion"/>
  </si>
  <si>
    <t>千韓元(月薪)</t>
    <phoneticPr fontId="1" type="noConversion"/>
  </si>
  <si>
    <t>新 幣
(月薪)</t>
    <phoneticPr fontId="1" type="noConversion"/>
  </si>
  <si>
    <t>港 幣
(日薪)</t>
    <phoneticPr fontId="1" type="noConversion"/>
  </si>
  <si>
    <t>2014*</t>
    <phoneticPr fontId="1" type="noConversion"/>
  </si>
  <si>
    <t>49,708</t>
    <phoneticPr fontId="1" type="noConversion"/>
  </si>
  <si>
    <t xml:space="preserve">3,148.8
</t>
    <phoneticPr fontId="1" type="noConversion"/>
  </si>
  <si>
    <t xml:space="preserve">4,777
</t>
    <phoneticPr fontId="1" type="noConversion"/>
  </si>
  <si>
    <t xml:space="preserve">588.00
</t>
    <phoneticPr fontId="1" type="noConversion"/>
  </si>
  <si>
    <t>(至第2季)</t>
    <phoneticPr fontId="1" type="noConversion"/>
  </si>
  <si>
    <t>年增率(%)</t>
    <phoneticPr fontId="1" type="noConversion"/>
  </si>
  <si>
    <t>新 幣
(月薪)</t>
    <phoneticPr fontId="1" type="noConversion"/>
  </si>
  <si>
    <t>港 幣
(日薪)</t>
    <phoneticPr fontId="1" type="noConversion"/>
  </si>
  <si>
    <t>Consumer Price Index (2011=100)</t>
    <phoneticPr fontId="1" type="noConversion"/>
  </si>
  <si>
    <t>實質薪資</t>
  </si>
  <si>
    <t>實質薪資</t>
    <phoneticPr fontId="1" type="noConversion"/>
  </si>
  <si>
    <t>Consumer Price Index (2010=100)</t>
    <phoneticPr fontId="1" type="noConversion"/>
  </si>
  <si>
    <t>Consumer Price Index (2009=100)</t>
    <phoneticPr fontId="1" type="noConversion"/>
  </si>
  <si>
    <t>Consumer Price Index (Oct2009-Sep2010=100)</t>
    <phoneticPr fontId="1" type="noConversion"/>
  </si>
  <si>
    <t>新臺幣
(月薪)</t>
    <phoneticPr fontId="1" type="noConversion"/>
  </si>
  <si>
    <t>千韓元
(月薪)</t>
    <phoneticPr fontId="1" type="noConversion"/>
  </si>
  <si>
    <t>表2  四小龍工業及服務業員工實質薪資</t>
    <phoneticPr fontId="1" type="noConversion"/>
  </si>
  <si>
    <t>(至8月)</t>
    <phoneticPr fontId="1" type="noConversion"/>
  </si>
  <si>
    <t>1.今年資料為今年月平均或季平均，年增率的計算係與去年同期計算。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</si>
</sst>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.0"/>
    <numFmt numFmtId="178" formatCode="0.0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文鼎圓體M"/>
      <family val="3"/>
      <charset val="136"/>
    </font>
    <font>
      <sz val="16"/>
      <color theme="1"/>
      <name val="文鼎圓體M"/>
      <family val="3"/>
      <charset val="136"/>
    </font>
    <font>
      <sz val="11"/>
      <color theme="1"/>
      <name val="新細明體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11" xfId="0" quotePrefix="1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/>
    </xf>
    <xf numFmtId="178" fontId="3" fillId="2" borderId="11" xfId="0" quotePrefix="1" applyNumberFormat="1" applyFont="1" applyFill="1" applyBorder="1" applyAlignment="1">
      <alignment horizontal="center" vertical="top" wrapText="1"/>
    </xf>
    <xf numFmtId="3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176" fontId="3" fillId="2" borderId="4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/>
    </xf>
    <xf numFmtId="3" fontId="3" fillId="2" borderId="4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top"/>
    </xf>
    <xf numFmtId="0" fontId="0" fillId="0" borderId="0" xfId="0" applyBorder="1">
      <alignment vertical="center"/>
    </xf>
    <xf numFmtId="4" fontId="3" fillId="0" borderId="11" xfId="0" applyNumberFormat="1" applyFont="1" applyBorder="1" applyAlignment="1">
      <alignment vertical="center"/>
    </xf>
    <xf numFmtId="3" fontId="3" fillId="2" borderId="6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top"/>
    </xf>
    <xf numFmtId="3" fontId="3" fillId="2" borderId="6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1" sqref="L11"/>
    </sheetView>
  </sheetViews>
  <sheetFormatPr defaultRowHeight="16.5"/>
  <cols>
    <col min="2" max="2" width="9.875" customWidth="1"/>
    <col min="3" max="3" width="7.75" customWidth="1"/>
    <col min="4" max="4" width="9.625" customWidth="1"/>
    <col min="5" max="5" width="7.625" customWidth="1"/>
    <col min="6" max="6" width="10.625" customWidth="1"/>
    <col min="7" max="7" width="8.875" customWidth="1"/>
    <col min="8" max="8" width="11" customWidth="1"/>
    <col min="9" max="9" width="9.125" customWidth="1"/>
  </cols>
  <sheetData>
    <row r="1" spans="1:9" ht="38.25" customHeight="1">
      <c r="A1" s="35" t="s">
        <v>38</v>
      </c>
      <c r="B1" s="35"/>
      <c r="C1" s="35"/>
      <c r="D1" s="35"/>
      <c r="E1" s="35"/>
      <c r="F1" s="35"/>
      <c r="G1" s="35"/>
      <c r="H1" s="35"/>
      <c r="I1" s="35"/>
    </row>
    <row r="2" spans="1:9" ht="25.5" customHeight="1">
      <c r="A2" s="37" t="s">
        <v>6</v>
      </c>
      <c r="B2" s="41" t="s">
        <v>0</v>
      </c>
      <c r="C2" s="42"/>
      <c r="D2" s="43" t="s">
        <v>1</v>
      </c>
      <c r="E2" s="42"/>
      <c r="F2" s="41" t="s">
        <v>2</v>
      </c>
      <c r="G2" s="42"/>
      <c r="H2" s="41" t="s">
        <v>3</v>
      </c>
      <c r="I2" s="42"/>
    </row>
    <row r="3" spans="1:9" ht="43.5" customHeight="1">
      <c r="A3" s="38"/>
      <c r="B3" s="7" t="s">
        <v>36</v>
      </c>
      <c r="C3" s="3" t="s">
        <v>27</v>
      </c>
      <c r="D3" s="7" t="s">
        <v>37</v>
      </c>
      <c r="E3" s="3" t="s">
        <v>27</v>
      </c>
      <c r="F3" s="7" t="s">
        <v>28</v>
      </c>
      <c r="G3" s="3" t="s">
        <v>27</v>
      </c>
      <c r="H3" s="7" t="s">
        <v>29</v>
      </c>
      <c r="I3" s="3" t="s">
        <v>27</v>
      </c>
    </row>
    <row r="4" spans="1:9" hidden="1">
      <c r="A4" s="4">
        <v>2002</v>
      </c>
      <c r="B4" s="12"/>
      <c r="C4" s="6"/>
      <c r="D4" s="6"/>
      <c r="E4" s="6"/>
      <c r="F4" s="6"/>
      <c r="G4" s="6"/>
      <c r="H4" s="6"/>
      <c r="I4" s="6"/>
    </row>
    <row r="5" spans="1:9" ht="21" customHeight="1">
      <c r="A5" s="4">
        <v>2003</v>
      </c>
      <c r="B5" s="30">
        <v>47057.836447029869</v>
      </c>
      <c r="C5" s="10">
        <v>1.5715015437456792</v>
      </c>
      <c r="D5" s="31">
        <v>2628.8863625129748</v>
      </c>
      <c r="E5" s="10">
        <v>5.5171659417108332</v>
      </c>
      <c r="F5" s="30">
        <v>3630.5084745762711</v>
      </c>
      <c r="G5" s="10">
        <v>1.2817595345691712</v>
      </c>
      <c r="H5" s="10">
        <v>455.61855191002877</v>
      </c>
      <c r="I5" s="12">
        <v>4.4800000000000004</v>
      </c>
    </row>
    <row r="6" spans="1:9" ht="21" customHeight="1">
      <c r="A6" s="4">
        <v>2004</v>
      </c>
      <c r="B6" s="30">
        <v>46988.880325883518</v>
      </c>
      <c r="C6" s="10">
        <v>-0.14653483107743837</v>
      </c>
      <c r="D6" s="31">
        <v>2689.8485029225812</v>
      </c>
      <c r="E6" s="10">
        <v>2.3189340276896564</v>
      </c>
      <c r="F6" s="30">
        <v>3698.8888888888887</v>
      </c>
      <c r="G6" s="10">
        <v>1.8834941383961024</v>
      </c>
      <c r="H6" s="10">
        <v>446.23565631122307</v>
      </c>
      <c r="I6" s="10">
        <v>-2.0593752294482015</v>
      </c>
    </row>
    <row r="7" spans="1:9" ht="21" customHeight="1">
      <c r="A7" s="4">
        <v>2005</v>
      </c>
      <c r="B7" s="30">
        <v>46447.481704692211</v>
      </c>
      <c r="C7" s="10">
        <v>-1.1521845539551601</v>
      </c>
      <c r="D7" s="31">
        <v>2791.3024297937059</v>
      </c>
      <c r="E7" s="10">
        <v>3.7717338638548759</v>
      </c>
      <c r="F7" s="30">
        <v>3809.7345132743362</v>
      </c>
      <c r="G7" s="10">
        <v>2.9967276042926594</v>
      </c>
      <c r="H7" s="10">
        <v>410.50295857988164</v>
      </c>
      <c r="I7" s="10">
        <v>-8.0075846082590889</v>
      </c>
    </row>
    <row r="8" spans="1:9" ht="21" customHeight="1">
      <c r="A8" s="4">
        <v>2006</v>
      </c>
      <c r="B8" s="30">
        <v>46521.181001283694</v>
      </c>
      <c r="C8" s="10">
        <v>0.15867231954587169</v>
      </c>
      <c r="D8" s="31">
        <v>2886.226864993755</v>
      </c>
      <c r="E8" s="10">
        <v>3.4007219779142561</v>
      </c>
      <c r="F8" s="30">
        <v>3892.6615553121578</v>
      </c>
      <c r="G8" s="10">
        <v>2.1767144599939225</v>
      </c>
      <c r="H8" s="10">
        <v>456.29361123697328</v>
      </c>
      <c r="I8" s="10">
        <v>11.154767998628445</v>
      </c>
    </row>
    <row r="9" spans="1:9" ht="21" customHeight="1">
      <c r="A9" s="4">
        <v>2007</v>
      </c>
      <c r="B9" s="30">
        <v>46649.852879361075</v>
      </c>
      <c r="C9" s="10">
        <v>0.27658772909018303</v>
      </c>
      <c r="D9" s="31">
        <v>2835.5961108281099</v>
      </c>
      <c r="E9" s="10">
        <v>-1.754219489109865</v>
      </c>
      <c r="F9" s="30">
        <v>4048.283261802575</v>
      </c>
      <c r="G9" s="10">
        <v>3.9978226793964788</v>
      </c>
      <c r="H9" s="10">
        <v>469.85254929827681</v>
      </c>
      <c r="I9" s="10">
        <v>2.9715380025914451</v>
      </c>
    </row>
    <row r="10" spans="1:9" ht="21" customHeight="1">
      <c r="A10" s="4">
        <v>2008</v>
      </c>
      <c r="B10" s="30">
        <v>45038.06720129936</v>
      </c>
      <c r="C10" s="10">
        <v>-3.4550712994312671</v>
      </c>
      <c r="D10" s="31">
        <v>2717.6454407921888</v>
      </c>
      <c r="E10" s="10">
        <v>-4.1596428202701485</v>
      </c>
      <c r="F10" s="30">
        <v>4001.0060362173035</v>
      </c>
      <c r="G10" s="10">
        <v>-1.1678339317644615</v>
      </c>
      <c r="H10" s="10">
        <v>463.37848198313316</v>
      </c>
      <c r="I10" s="10">
        <v>-1.3778934103502616</v>
      </c>
    </row>
    <row r="11" spans="1:9" ht="21" customHeight="1">
      <c r="A11" s="4">
        <v>2009</v>
      </c>
      <c r="B11" s="30">
        <v>43192.709399959043</v>
      </c>
      <c r="C11" s="10">
        <v>-4.0973290285580388</v>
      </c>
      <c r="D11" s="31">
        <v>2714.2254115660617</v>
      </c>
      <c r="E11" s="10">
        <v>-0.12584530619013101</v>
      </c>
      <c r="F11" s="30">
        <v>3872</v>
      </c>
      <c r="G11" s="10">
        <v>-3.2243399547397411</v>
      </c>
      <c r="H11" s="10">
        <v>458.43495934959356</v>
      </c>
      <c r="I11" s="10">
        <v>-1.0668433744231431</v>
      </c>
    </row>
    <row r="12" spans="1:9" ht="21" customHeight="1">
      <c r="A12" s="4">
        <v>2010</v>
      </c>
      <c r="B12" s="30">
        <v>44988.84381338743</v>
      </c>
      <c r="C12" s="10">
        <v>4.1584203407950326</v>
      </c>
      <c r="D12" s="31">
        <v>2816.2</v>
      </c>
      <c r="E12" s="10">
        <v>3.7570419906687302</v>
      </c>
      <c r="F12" s="30">
        <v>3977.626459143969</v>
      </c>
      <c r="G12" s="10">
        <v>2.7279560729330798</v>
      </c>
      <c r="H12" s="10">
        <v>455.92252296995275</v>
      </c>
      <c r="I12" s="10">
        <v>-0.5480464193231116</v>
      </c>
    </row>
    <row r="13" spans="1:9" ht="21" customHeight="1">
      <c r="A13" s="4">
        <v>2011</v>
      </c>
      <c r="B13" s="30">
        <v>45508</v>
      </c>
      <c r="C13" s="10">
        <v>1.1539665005973809</v>
      </c>
      <c r="D13" s="31">
        <v>2734.1346153846152</v>
      </c>
      <c r="E13" s="10">
        <v>-2.9140467514872759</v>
      </c>
      <c r="F13" s="30">
        <v>4005.5452865064694</v>
      </c>
      <c r="G13" s="10">
        <v>0.70189666247617577</v>
      </c>
      <c r="H13" s="10">
        <v>478.33949209843536</v>
      </c>
      <c r="I13" s="10">
        <v>4.9168374008932147</v>
      </c>
    </row>
    <row r="14" spans="1:9" ht="21" customHeight="1">
      <c r="A14" s="4">
        <v>2012</v>
      </c>
      <c r="B14" s="30">
        <v>44725.792210340427</v>
      </c>
      <c r="C14" s="10">
        <v>-1.7188357863662906</v>
      </c>
      <c r="D14" s="31">
        <v>2818.4983063605569</v>
      </c>
      <c r="E14" s="10">
        <v>3.0855719576219132</v>
      </c>
      <c r="F14" s="30">
        <v>3919.5402298850577</v>
      </c>
      <c r="G14" s="10">
        <v>-2.1471497753661195</v>
      </c>
      <c r="H14" s="10">
        <v>491.16869381279736</v>
      </c>
      <c r="I14" s="10">
        <v>2.6820285438029279</v>
      </c>
    </row>
    <row r="15" spans="1:9" ht="22.5" customHeight="1">
      <c r="A15" s="4">
        <v>2013</v>
      </c>
      <c r="B15" s="30">
        <v>44446.1748102005</v>
      </c>
      <c r="C15" s="10">
        <v>-0.6251815480984857</v>
      </c>
      <c r="D15" s="31">
        <v>2889.3842295904151</v>
      </c>
      <c r="E15" s="10">
        <v>2.515024510388697</v>
      </c>
      <c r="F15" s="30">
        <v>3991.364421416235</v>
      </c>
      <c r="G15" s="10">
        <v>1.8324647106194858</v>
      </c>
      <c r="H15" s="10">
        <v>493.81607530774795</v>
      </c>
      <c r="I15" s="10">
        <v>0.53899638317738141</v>
      </c>
    </row>
    <row r="16" spans="1:9" ht="17.25" customHeight="1">
      <c r="A16" s="39" t="s">
        <v>13</v>
      </c>
      <c r="B16" s="29">
        <v>47243</v>
      </c>
      <c r="C16" s="14">
        <v>3.1</v>
      </c>
      <c r="D16" s="32">
        <v>2888.9930557051684</v>
      </c>
      <c r="E16" s="14">
        <v>1.2161596050605183</v>
      </c>
      <c r="F16" s="33">
        <v>4076</v>
      </c>
      <c r="G16" s="14">
        <v>1.3491022723484125</v>
      </c>
      <c r="H16" s="14">
        <v>494.53792423515529</v>
      </c>
      <c r="I16" s="14">
        <v>-1.4853941439570084</v>
      </c>
    </row>
    <row r="17" spans="1:10" ht="19.5" customHeight="1">
      <c r="A17" s="40"/>
      <c r="B17" s="18" t="s">
        <v>39</v>
      </c>
      <c r="C17" s="18"/>
      <c r="D17" s="18" t="s">
        <v>39</v>
      </c>
      <c r="E17" s="18"/>
      <c r="F17" s="18" t="s">
        <v>8</v>
      </c>
      <c r="G17" s="18"/>
      <c r="H17" s="18" t="s">
        <v>8</v>
      </c>
      <c r="I17" s="34"/>
    </row>
    <row r="18" spans="1:10">
      <c r="A18" s="1" t="s">
        <v>4</v>
      </c>
      <c r="B18" s="1"/>
      <c r="C18" s="1"/>
      <c r="D18" s="1"/>
      <c r="E18" s="1"/>
      <c r="F18" s="1"/>
      <c r="G18" s="1"/>
      <c r="H18" s="1"/>
      <c r="I18" s="1"/>
    </row>
    <row r="19" spans="1:10" ht="18.75" customHeight="1">
      <c r="A19" s="36" t="s">
        <v>40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>
      <c r="A20" s="1" t="s">
        <v>5</v>
      </c>
      <c r="B20" s="1"/>
      <c r="C20" s="1"/>
      <c r="D20" s="1"/>
      <c r="E20" s="1"/>
      <c r="F20" s="1"/>
      <c r="G20" s="1"/>
      <c r="H20" s="1"/>
      <c r="I20" s="1"/>
    </row>
    <row r="21" spans="1:10">
      <c r="A21" s="1" t="s">
        <v>11</v>
      </c>
      <c r="B21" s="1"/>
      <c r="C21" s="2"/>
      <c r="D21" s="2"/>
      <c r="E21" s="1"/>
      <c r="F21" s="1"/>
      <c r="G21" s="1"/>
      <c r="H21" s="1"/>
      <c r="I21" s="1"/>
    </row>
    <row r="22" spans="1:10">
      <c r="A22" s="1" t="s">
        <v>9</v>
      </c>
      <c r="B22" s="1"/>
      <c r="C22" s="1"/>
      <c r="D22" s="1"/>
      <c r="E22" s="1"/>
      <c r="F22" s="1"/>
      <c r="G22" s="1"/>
      <c r="H22" s="1"/>
      <c r="I22" s="1"/>
    </row>
    <row r="23" spans="1:10">
      <c r="A23" s="1" t="s">
        <v>10</v>
      </c>
      <c r="B23" s="1"/>
      <c r="C23" s="1"/>
      <c r="D23" s="1"/>
      <c r="E23" s="1"/>
      <c r="F23" s="1"/>
      <c r="G23" s="1"/>
      <c r="H23" s="1"/>
      <c r="I23" s="1"/>
    </row>
    <row r="24" spans="1:10">
      <c r="A24" s="1" t="s">
        <v>12</v>
      </c>
      <c r="B24" s="1"/>
      <c r="C24" s="1"/>
      <c r="D24" s="1"/>
      <c r="E24" s="1"/>
      <c r="F24" s="1"/>
      <c r="G24" s="1"/>
      <c r="H24" s="1"/>
      <c r="I24" s="1"/>
    </row>
    <row r="25" spans="1:10">
      <c r="A25" s="1"/>
      <c r="B25" s="1"/>
    </row>
    <row r="26" spans="1:10">
      <c r="A26" s="1"/>
      <c r="B26" s="1"/>
    </row>
  </sheetData>
  <mergeCells count="8">
    <mergeCell ref="A1:I1"/>
    <mergeCell ref="A19:J19"/>
    <mergeCell ref="A2:A3"/>
    <mergeCell ref="A16:A17"/>
    <mergeCell ref="B2:C2"/>
    <mergeCell ref="D2:E2"/>
    <mergeCell ref="F2:G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activeCell="V18" sqref="V18"/>
    </sheetView>
  </sheetViews>
  <sheetFormatPr defaultRowHeight="16.5"/>
  <cols>
    <col min="6" max="6" width="10.375" customWidth="1"/>
    <col min="8" max="8" width="10.5" customWidth="1"/>
    <col min="10" max="10" width="5.875" style="27" customWidth="1"/>
    <col min="12" max="12" width="10.5" bestFit="1" customWidth="1"/>
    <col min="13" max="13" width="10.5" customWidth="1"/>
    <col min="15" max="15" width="9.5" bestFit="1" customWidth="1"/>
    <col min="18" max="18" width="9.5" bestFit="1" customWidth="1"/>
    <col min="19" max="19" width="9.5" customWidth="1"/>
    <col min="20" max="20" width="11.5" customWidth="1"/>
  </cols>
  <sheetData>
    <row r="1" spans="1:22" ht="18.7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23"/>
    </row>
    <row r="2" spans="1:22">
      <c r="A2" s="37" t="s">
        <v>15</v>
      </c>
      <c r="B2" s="41" t="s">
        <v>0</v>
      </c>
      <c r="C2" s="42"/>
      <c r="D2" s="43" t="s">
        <v>1</v>
      </c>
      <c r="E2" s="42"/>
      <c r="F2" s="41" t="s">
        <v>2</v>
      </c>
      <c r="G2" s="42"/>
      <c r="H2" s="41" t="s">
        <v>3</v>
      </c>
      <c r="I2" s="42"/>
      <c r="J2" s="25"/>
      <c r="K2" s="41" t="s">
        <v>0</v>
      </c>
      <c r="L2" s="43"/>
      <c r="M2" s="42"/>
      <c r="N2" s="41" t="s">
        <v>1</v>
      </c>
      <c r="O2" s="43"/>
      <c r="P2" s="42"/>
      <c r="Q2" s="41" t="s">
        <v>2</v>
      </c>
      <c r="R2" s="43"/>
      <c r="S2" s="42"/>
      <c r="T2" s="41" t="s">
        <v>3</v>
      </c>
      <c r="U2" s="43"/>
      <c r="V2" s="42"/>
    </row>
    <row r="3" spans="1:22" ht="85.5">
      <c r="A3" s="38"/>
      <c r="B3" s="7" t="s">
        <v>16</v>
      </c>
      <c r="C3" s="3" t="s">
        <v>17</v>
      </c>
      <c r="D3" s="7" t="s">
        <v>18</v>
      </c>
      <c r="E3" s="3" t="s">
        <v>17</v>
      </c>
      <c r="F3" s="7" t="s">
        <v>19</v>
      </c>
      <c r="G3" s="3" t="s">
        <v>17</v>
      </c>
      <c r="H3" s="7" t="s">
        <v>20</v>
      </c>
      <c r="I3" s="3" t="s">
        <v>17</v>
      </c>
      <c r="J3" s="24"/>
      <c r="K3" s="22" t="s">
        <v>30</v>
      </c>
      <c r="L3" s="22" t="s">
        <v>32</v>
      </c>
      <c r="M3" s="3" t="s">
        <v>17</v>
      </c>
      <c r="N3" s="22" t="s">
        <v>33</v>
      </c>
      <c r="O3" t="s">
        <v>31</v>
      </c>
      <c r="P3" s="3" t="s">
        <v>17</v>
      </c>
      <c r="Q3" s="3" t="s">
        <v>34</v>
      </c>
      <c r="R3" t="s">
        <v>31</v>
      </c>
      <c r="S3" s="3" t="s">
        <v>17</v>
      </c>
      <c r="T3" s="3" t="s">
        <v>35</v>
      </c>
      <c r="U3" t="s">
        <v>31</v>
      </c>
      <c r="V3" s="3" t="s">
        <v>17</v>
      </c>
    </row>
    <row r="4" spans="1:22">
      <c r="A4" s="4">
        <v>2002</v>
      </c>
      <c r="B4" s="8">
        <v>41530</v>
      </c>
      <c r="C4" s="6"/>
      <c r="D4" s="9">
        <v>1947.8</v>
      </c>
      <c r="E4" s="6"/>
      <c r="F4" s="5">
        <v>3158</v>
      </c>
      <c r="G4" s="6"/>
      <c r="H4" s="5"/>
      <c r="I4" s="6"/>
      <c r="J4" s="25"/>
      <c r="K4" s="11">
        <v>89.64</v>
      </c>
      <c r="L4" s="11">
        <f>B4/K4*100</f>
        <v>46329.763498438195</v>
      </c>
      <c r="M4" s="11"/>
      <c r="N4" s="11">
        <v>78.180000000000007</v>
      </c>
      <c r="O4" s="11">
        <f>100*D4/N4</f>
        <v>2491.4300332565872</v>
      </c>
      <c r="P4" s="11"/>
      <c r="Q4" s="11">
        <v>88.1</v>
      </c>
      <c r="R4" s="11">
        <f>100*F4/Q4</f>
        <v>3584.5629965947787</v>
      </c>
      <c r="S4" s="11"/>
      <c r="T4" s="11">
        <v>92.024999999999991</v>
      </c>
      <c r="U4" s="11"/>
    </row>
    <row r="5" spans="1:22">
      <c r="A5" s="4">
        <v>2003</v>
      </c>
      <c r="B5" s="8">
        <v>42065</v>
      </c>
      <c r="C5" s="10">
        <v>1.2882253792439124</v>
      </c>
      <c r="D5" s="9">
        <v>2127.4</v>
      </c>
      <c r="E5" s="10">
        <v>9.2206592052572312</v>
      </c>
      <c r="F5" s="8">
        <v>3213</v>
      </c>
      <c r="G5" s="10">
        <v>1.7416086130462416</v>
      </c>
      <c r="H5" s="11">
        <v>408.5</v>
      </c>
      <c r="I5" s="12">
        <v>1.79</v>
      </c>
      <c r="J5" s="25"/>
      <c r="K5" s="11">
        <v>89.39</v>
      </c>
      <c r="L5" s="28">
        <f>100*B5/K5</f>
        <v>47057.836447029869</v>
      </c>
      <c r="M5" s="28">
        <f>(L5/L4-1)*100</f>
        <v>1.5715015437456792</v>
      </c>
      <c r="N5" s="11">
        <v>80.924000000000007</v>
      </c>
      <c r="O5" s="11">
        <f t="shared" ref="O5:O15" si="0">100*D5/N5</f>
        <v>2628.8863625129748</v>
      </c>
      <c r="P5" s="11">
        <f>(O5/O4-1)*100</f>
        <v>5.5171659417108332</v>
      </c>
      <c r="Q5" s="11">
        <v>88.5</v>
      </c>
      <c r="R5" s="11">
        <f>100*F5/Q5</f>
        <v>3630.5084745762711</v>
      </c>
      <c r="S5" s="11">
        <f>(R5/R4-1)*100</f>
        <v>1.2817595345691712</v>
      </c>
      <c r="T5" s="11">
        <v>89.658333333333346</v>
      </c>
      <c r="U5" s="11">
        <f>100*H5/T5</f>
        <v>455.61855191002877</v>
      </c>
    </row>
    <row r="6" spans="1:22">
      <c r="A6" s="4">
        <v>2004</v>
      </c>
      <c r="B6" s="8">
        <v>42680</v>
      </c>
      <c r="C6" s="10">
        <v>1.4620230595506989</v>
      </c>
      <c r="D6" s="9">
        <v>2254.9</v>
      </c>
      <c r="E6" s="10">
        <v>5.9932311742032507</v>
      </c>
      <c r="F6" s="8">
        <v>3329</v>
      </c>
      <c r="G6" s="10">
        <v>3.6103330220977226</v>
      </c>
      <c r="H6" s="11">
        <v>398.6</v>
      </c>
      <c r="I6" s="12">
        <v>-2.42</v>
      </c>
      <c r="J6" s="25"/>
      <c r="K6" s="11">
        <v>90.83</v>
      </c>
      <c r="L6" s="28">
        <f t="shared" ref="L6:L15" si="1">100*B6/K6</f>
        <v>46988.880325883518</v>
      </c>
      <c r="M6" s="28">
        <f t="shared" ref="M6:M15" si="2">(L6/L5-1)*100</f>
        <v>-0.14653483107743837</v>
      </c>
      <c r="N6" s="11">
        <v>83.83</v>
      </c>
      <c r="O6" s="11">
        <f t="shared" si="0"/>
        <v>2689.8485029225812</v>
      </c>
      <c r="P6" s="11">
        <f t="shared" ref="P6:P15" si="3">(O6/O5-1)*100</f>
        <v>2.3189340276896564</v>
      </c>
      <c r="Q6" s="11">
        <v>90</v>
      </c>
      <c r="R6" s="11">
        <f t="shared" ref="R6:R15" si="4">100*F6/Q6</f>
        <v>3698.8888888888887</v>
      </c>
      <c r="S6" s="11">
        <f t="shared" ref="S6:S15" si="5">(R6/R5-1)*100</f>
        <v>1.8834941383961024</v>
      </c>
      <c r="T6" s="11">
        <v>89.325000000000003</v>
      </c>
      <c r="U6" s="11">
        <f t="shared" ref="U6:U15" si="6">100*H6/T6</f>
        <v>446.23565631122307</v>
      </c>
      <c r="V6">
        <f>(U6/U5-1)*100</f>
        <v>-2.0593752294482015</v>
      </c>
    </row>
    <row r="7" spans="1:22">
      <c r="A7" s="4">
        <v>2005</v>
      </c>
      <c r="B7" s="8">
        <v>43159</v>
      </c>
      <c r="C7" s="10">
        <v>1.1223055295220163</v>
      </c>
      <c r="D7" s="9">
        <v>2404.4</v>
      </c>
      <c r="E7" s="10">
        <v>6.6300057652224131</v>
      </c>
      <c r="F7" s="8">
        <v>3444</v>
      </c>
      <c r="G7" s="10">
        <v>3.4544908380895079</v>
      </c>
      <c r="H7" s="11">
        <v>370</v>
      </c>
      <c r="I7" s="12">
        <v>-7.18</v>
      </c>
      <c r="J7" s="25"/>
      <c r="K7" s="11">
        <v>92.92</v>
      </c>
      <c r="L7" s="28">
        <f t="shared" si="1"/>
        <v>46447.481704692211</v>
      </c>
      <c r="M7" s="28">
        <f t="shared" si="2"/>
        <v>-1.1521845539551601</v>
      </c>
      <c r="N7" s="11">
        <v>86.138999999999996</v>
      </c>
      <c r="O7" s="11">
        <f t="shared" si="0"/>
        <v>2791.3024297937059</v>
      </c>
      <c r="P7" s="11">
        <f t="shared" si="3"/>
        <v>3.7717338638548759</v>
      </c>
      <c r="Q7" s="11">
        <v>90.4</v>
      </c>
      <c r="R7" s="11">
        <f t="shared" si="4"/>
        <v>3809.7345132743362</v>
      </c>
      <c r="S7" s="11">
        <f t="shared" si="5"/>
        <v>2.9967276042926594</v>
      </c>
      <c r="T7" s="11">
        <v>90.13333333333334</v>
      </c>
      <c r="U7" s="11">
        <f t="shared" si="6"/>
        <v>410.50295857988164</v>
      </c>
      <c r="V7">
        <f t="shared" ref="V7:V15" si="7">(U7/U6-1)*100</f>
        <v>-8.0075846082590889</v>
      </c>
    </row>
    <row r="8" spans="1:22">
      <c r="A8" s="4">
        <v>2006</v>
      </c>
      <c r="B8" s="8">
        <v>43488</v>
      </c>
      <c r="C8" s="10">
        <v>0.76229755091636875</v>
      </c>
      <c r="D8" s="9">
        <v>2541.9</v>
      </c>
      <c r="E8" s="10">
        <v>5.7186824155714522</v>
      </c>
      <c r="F8" s="8">
        <v>3554</v>
      </c>
      <c r="G8" s="10">
        <v>3.1939605110336888</v>
      </c>
      <c r="H8" s="11">
        <v>419.6</v>
      </c>
      <c r="I8" s="12">
        <v>13.41</v>
      </c>
      <c r="J8" s="25"/>
      <c r="K8" s="11">
        <v>93.48</v>
      </c>
      <c r="L8" s="28">
        <f t="shared" si="1"/>
        <v>46521.181001283694</v>
      </c>
      <c r="M8" s="28">
        <f t="shared" si="2"/>
        <v>0.15867231954587169</v>
      </c>
      <c r="N8" s="11">
        <v>88.07</v>
      </c>
      <c r="O8" s="11">
        <f t="shared" si="0"/>
        <v>2886.226864993755</v>
      </c>
      <c r="P8" s="11">
        <f t="shared" si="3"/>
        <v>3.4007219779142561</v>
      </c>
      <c r="Q8" s="11">
        <v>91.3</v>
      </c>
      <c r="R8" s="11">
        <f t="shared" si="4"/>
        <v>3892.6615553121578</v>
      </c>
      <c r="S8" s="11">
        <f t="shared" si="5"/>
        <v>2.1767144599939225</v>
      </c>
      <c r="T8" s="11">
        <v>91.958333333333329</v>
      </c>
      <c r="U8" s="11">
        <f t="shared" si="6"/>
        <v>456.29361123697328</v>
      </c>
      <c r="V8">
        <f t="shared" si="7"/>
        <v>11.154767998628445</v>
      </c>
    </row>
    <row r="9" spans="1:22">
      <c r="A9" s="4">
        <v>2007</v>
      </c>
      <c r="B9" s="8">
        <v>44392</v>
      </c>
      <c r="C9" s="10">
        <v>2.0787343635025657</v>
      </c>
      <c r="D9" s="9">
        <v>2560.6</v>
      </c>
      <c r="E9" s="10">
        <v>0.73567016798457008</v>
      </c>
      <c r="F9" s="8">
        <v>3773</v>
      </c>
      <c r="G9" s="10">
        <v>6.1620709060213885</v>
      </c>
      <c r="H9" s="11">
        <v>440.8</v>
      </c>
      <c r="I9" s="12">
        <v>5.05</v>
      </c>
      <c r="J9" s="25"/>
      <c r="K9" s="11">
        <v>95.16</v>
      </c>
      <c r="L9" s="28">
        <f t="shared" si="1"/>
        <v>46649.852879361075</v>
      </c>
      <c r="M9" s="28">
        <f t="shared" si="2"/>
        <v>0.27658772909018303</v>
      </c>
      <c r="N9" s="11">
        <v>90.302000000000007</v>
      </c>
      <c r="O9" s="11">
        <f t="shared" si="0"/>
        <v>2835.5961108281099</v>
      </c>
      <c r="P9" s="11">
        <f t="shared" si="3"/>
        <v>-1.754219489109865</v>
      </c>
      <c r="Q9" s="11">
        <v>93.2</v>
      </c>
      <c r="R9" s="11">
        <f t="shared" si="4"/>
        <v>4048.283261802575</v>
      </c>
      <c r="S9" s="11">
        <f t="shared" si="5"/>
        <v>3.9978226793964788</v>
      </c>
      <c r="T9" s="11">
        <v>93.816666666666663</v>
      </c>
      <c r="U9" s="11">
        <f t="shared" si="6"/>
        <v>469.85254929827681</v>
      </c>
      <c r="V9">
        <f t="shared" si="7"/>
        <v>2.9715380025914451</v>
      </c>
    </row>
    <row r="10" spans="1:22">
      <c r="A10" s="4">
        <v>2008</v>
      </c>
      <c r="B10" s="8">
        <v>44367</v>
      </c>
      <c r="C10" s="10">
        <v>-5.6316453415028445E-2</v>
      </c>
      <c r="D10" s="9">
        <v>2568.8000000000002</v>
      </c>
      <c r="E10" s="10">
        <v>0.32023744434899193</v>
      </c>
      <c r="F10" s="8">
        <v>3977</v>
      </c>
      <c r="G10" s="10">
        <v>5.4068380598992771</v>
      </c>
      <c r="H10" s="11">
        <v>453.3</v>
      </c>
      <c r="I10" s="12">
        <v>2.84</v>
      </c>
      <c r="J10" s="25"/>
      <c r="K10" s="11">
        <v>98.51</v>
      </c>
      <c r="L10" s="28">
        <f t="shared" si="1"/>
        <v>45038.06720129936</v>
      </c>
      <c r="M10" s="28">
        <f t="shared" si="2"/>
        <v>-3.4550712994312671</v>
      </c>
      <c r="N10" s="11">
        <v>94.522999999999996</v>
      </c>
      <c r="O10" s="11">
        <f t="shared" si="0"/>
        <v>2717.6454407921888</v>
      </c>
      <c r="P10" s="11">
        <f t="shared" si="3"/>
        <v>-4.1596428202701485</v>
      </c>
      <c r="Q10" s="11">
        <v>99.4</v>
      </c>
      <c r="R10" s="11">
        <f t="shared" si="4"/>
        <v>4001.0060362173035</v>
      </c>
      <c r="S10" s="11">
        <f t="shared" si="5"/>
        <v>-1.1678339317644615</v>
      </c>
      <c r="T10" s="11">
        <v>97.825000000000003</v>
      </c>
      <c r="U10" s="11">
        <f t="shared" si="6"/>
        <v>463.37848198313316</v>
      </c>
      <c r="V10">
        <f t="shared" si="7"/>
        <v>-1.3778934103502616</v>
      </c>
    </row>
    <row r="11" spans="1:22">
      <c r="A11" s="4">
        <v>2009</v>
      </c>
      <c r="B11" s="8">
        <v>42182</v>
      </c>
      <c r="C11" s="10">
        <v>-4.9248315189217244</v>
      </c>
      <c r="D11" s="9">
        <v>2636.3</v>
      </c>
      <c r="E11" s="10">
        <v>2.6276860791030865</v>
      </c>
      <c r="F11" s="8">
        <v>3872</v>
      </c>
      <c r="G11" s="10">
        <v>-2.6401810409856674</v>
      </c>
      <c r="H11" s="11">
        <v>451.1</v>
      </c>
      <c r="I11" s="12">
        <v>-0.51</v>
      </c>
      <c r="J11" s="25"/>
      <c r="K11" s="11">
        <v>97.66</v>
      </c>
      <c r="L11" s="28">
        <f t="shared" si="1"/>
        <v>43192.709399959043</v>
      </c>
      <c r="M11" s="28">
        <f t="shared" si="2"/>
        <v>-4.0973290285580388</v>
      </c>
      <c r="N11" s="11">
        <v>97.129000000000005</v>
      </c>
      <c r="O11" s="11">
        <f t="shared" si="0"/>
        <v>2714.2254115660617</v>
      </c>
      <c r="P11" s="11">
        <f t="shared" si="3"/>
        <v>-0.12584530619013101</v>
      </c>
      <c r="Q11" s="11">
        <v>100</v>
      </c>
      <c r="R11" s="11">
        <f t="shared" si="4"/>
        <v>3872</v>
      </c>
      <c r="S11" s="11">
        <f t="shared" si="5"/>
        <v>-3.2243399547397411</v>
      </c>
      <c r="T11" s="11">
        <v>98.399999999999991</v>
      </c>
      <c r="U11" s="11">
        <f t="shared" si="6"/>
        <v>458.43495934959356</v>
      </c>
      <c r="V11">
        <f t="shared" si="7"/>
        <v>-1.0668433744231431</v>
      </c>
    </row>
    <row r="12" spans="1:22">
      <c r="A12" s="4">
        <v>2010</v>
      </c>
      <c r="B12" s="8">
        <v>44359</v>
      </c>
      <c r="C12" s="10">
        <v>5.1609691337537233</v>
      </c>
      <c r="D12" s="9">
        <v>2816.2</v>
      </c>
      <c r="E12" s="10">
        <v>6.823957819671489</v>
      </c>
      <c r="F12" s="8">
        <v>4089</v>
      </c>
      <c r="G12" s="10">
        <v>5.6043388429751984</v>
      </c>
      <c r="H12" s="11">
        <v>459</v>
      </c>
      <c r="I12" s="12">
        <v>1.77</v>
      </c>
      <c r="J12" s="25"/>
      <c r="K12" s="11">
        <v>98.6</v>
      </c>
      <c r="L12" s="28">
        <f t="shared" si="1"/>
        <v>44988.84381338743</v>
      </c>
      <c r="M12" s="28">
        <f t="shared" si="2"/>
        <v>4.1584203407950326</v>
      </c>
      <c r="N12" s="11">
        <v>100</v>
      </c>
      <c r="O12" s="11">
        <f t="shared" si="0"/>
        <v>2816.2</v>
      </c>
      <c r="P12" s="11">
        <f t="shared" si="3"/>
        <v>3.7570419906687302</v>
      </c>
      <c r="Q12" s="11">
        <v>102.8</v>
      </c>
      <c r="R12" s="11">
        <f t="shared" si="4"/>
        <v>3977.626459143969</v>
      </c>
      <c r="S12" s="11">
        <f t="shared" si="5"/>
        <v>2.7279560729330798</v>
      </c>
      <c r="T12" s="11">
        <v>100.67500000000001</v>
      </c>
      <c r="U12" s="11">
        <f t="shared" si="6"/>
        <v>455.92252296995275</v>
      </c>
      <c r="V12">
        <f t="shared" si="7"/>
        <v>-0.5480464193231116</v>
      </c>
    </row>
    <row r="13" spans="1:22">
      <c r="A13" s="4">
        <v>2011</v>
      </c>
      <c r="B13" s="8">
        <v>45508</v>
      </c>
      <c r="C13" s="10">
        <v>2.5902297166302324</v>
      </c>
      <c r="D13" s="9">
        <v>2843.5</v>
      </c>
      <c r="E13" s="10">
        <v>0.96939137845324375</v>
      </c>
      <c r="F13" s="8">
        <v>4334</v>
      </c>
      <c r="G13" s="10">
        <v>5.9916850085595552</v>
      </c>
      <c r="H13" s="11">
        <v>507</v>
      </c>
      <c r="I13" s="12">
        <v>10.46</v>
      </c>
      <c r="J13" s="25"/>
      <c r="K13" s="11">
        <v>100</v>
      </c>
      <c r="L13" s="28">
        <f t="shared" si="1"/>
        <v>45508</v>
      </c>
      <c r="M13" s="28">
        <f t="shared" si="2"/>
        <v>1.1539665005973809</v>
      </c>
      <c r="N13" s="11">
        <v>104</v>
      </c>
      <c r="O13" s="11">
        <f t="shared" si="0"/>
        <v>2734.1346153846152</v>
      </c>
      <c r="P13" s="11">
        <f t="shared" si="3"/>
        <v>-2.9140467514872759</v>
      </c>
      <c r="Q13" s="11">
        <v>108.2</v>
      </c>
      <c r="R13" s="11">
        <f t="shared" si="4"/>
        <v>4005.5452865064694</v>
      </c>
      <c r="S13" s="11">
        <f t="shared" si="5"/>
        <v>0.70189666247617577</v>
      </c>
      <c r="T13" s="11">
        <v>105.99166666666667</v>
      </c>
      <c r="U13" s="11">
        <f t="shared" si="6"/>
        <v>478.33949209843536</v>
      </c>
      <c r="V13">
        <f t="shared" si="7"/>
        <v>4.9168374008932147</v>
      </c>
    </row>
    <row r="14" spans="1:22">
      <c r="A14" s="4">
        <v>2012</v>
      </c>
      <c r="B14" s="8">
        <v>45589</v>
      </c>
      <c r="C14" s="10">
        <v>0.17799068295685228</v>
      </c>
      <c r="D14" s="9">
        <v>2995.5</v>
      </c>
      <c r="E14" s="10">
        <v>5.345524881308239</v>
      </c>
      <c r="F14" s="8">
        <v>4433</v>
      </c>
      <c r="G14" s="10">
        <v>2.2842639593908531</v>
      </c>
      <c r="H14" s="11">
        <v>541.79999999999995</v>
      </c>
      <c r="I14" s="12">
        <v>6.86</v>
      </c>
      <c r="J14" s="25"/>
      <c r="K14" s="11">
        <v>101.93</v>
      </c>
      <c r="L14" s="28">
        <f t="shared" si="1"/>
        <v>44725.792210340427</v>
      </c>
      <c r="M14" s="28">
        <f t="shared" si="2"/>
        <v>-1.7188357863662906</v>
      </c>
      <c r="N14" s="11">
        <v>106.28</v>
      </c>
      <c r="O14" s="11">
        <f t="shared" si="0"/>
        <v>2818.4983063605569</v>
      </c>
      <c r="P14" s="11">
        <f t="shared" si="3"/>
        <v>3.0855719576219132</v>
      </c>
      <c r="Q14" s="11">
        <v>113.1</v>
      </c>
      <c r="R14" s="11">
        <f t="shared" si="4"/>
        <v>3919.5402298850577</v>
      </c>
      <c r="S14" s="11">
        <f t="shared" si="5"/>
        <v>-2.1471497753661195</v>
      </c>
      <c r="T14" s="11">
        <v>110.30833333333334</v>
      </c>
      <c r="U14" s="11">
        <f t="shared" si="6"/>
        <v>491.16869381279736</v>
      </c>
      <c r="V14">
        <f t="shared" si="7"/>
        <v>2.6820285438029279</v>
      </c>
    </row>
    <row r="15" spans="1:22">
      <c r="A15" s="4">
        <v>2013</v>
      </c>
      <c r="B15" s="8">
        <v>45664</v>
      </c>
      <c r="C15" s="10">
        <v>0.16451336945315642</v>
      </c>
      <c r="D15" s="9">
        <v>3111</v>
      </c>
      <c r="E15" s="10">
        <v>3.8557836755132691</v>
      </c>
      <c r="F15" s="8">
        <v>4622</v>
      </c>
      <c r="G15" s="10">
        <v>4.2634784570268369</v>
      </c>
      <c r="H15" s="11">
        <v>568.29999999999995</v>
      </c>
      <c r="I15" s="12">
        <v>4.8899999999999997</v>
      </c>
      <c r="J15" s="25"/>
      <c r="K15" s="11">
        <v>102.74</v>
      </c>
      <c r="L15" s="28">
        <f t="shared" si="1"/>
        <v>44446.174810200508</v>
      </c>
      <c r="M15" s="28">
        <f t="shared" si="2"/>
        <v>-0.6251815480984857</v>
      </c>
      <c r="N15" s="11">
        <v>107.67</v>
      </c>
      <c r="O15" s="11">
        <f t="shared" si="0"/>
        <v>2889.3842295904151</v>
      </c>
      <c r="P15" s="11">
        <f t="shared" si="3"/>
        <v>2.515024510388697</v>
      </c>
      <c r="Q15" s="11">
        <v>115.8</v>
      </c>
      <c r="R15" s="11">
        <f t="shared" si="4"/>
        <v>3991.364421416235</v>
      </c>
      <c r="S15" s="11">
        <f t="shared" si="5"/>
        <v>1.8324647106194858</v>
      </c>
      <c r="T15" s="11">
        <v>115.08333333333333</v>
      </c>
      <c r="U15" s="11">
        <f t="shared" si="6"/>
        <v>493.81607530774795</v>
      </c>
      <c r="V15">
        <f t="shared" si="7"/>
        <v>0.53899638317738141</v>
      </c>
    </row>
    <row r="16" spans="1:22" ht="28.5">
      <c r="A16" s="39" t="s">
        <v>21</v>
      </c>
      <c r="B16" s="13" t="s">
        <v>22</v>
      </c>
      <c r="C16" s="14">
        <v>4.45</v>
      </c>
      <c r="D16" s="15" t="s">
        <v>23</v>
      </c>
      <c r="E16" s="14">
        <v>2.2947502402025144</v>
      </c>
      <c r="F16" s="16" t="s">
        <v>24</v>
      </c>
      <c r="G16" s="14">
        <v>2.9750997089576403</v>
      </c>
      <c r="H16" s="17" t="s">
        <v>25</v>
      </c>
      <c r="I16" s="14">
        <v>2.3498694516971286</v>
      </c>
      <c r="J16" s="26"/>
    </row>
    <row r="17" spans="1:10">
      <c r="A17" s="40"/>
      <c r="B17" s="18" t="s">
        <v>7</v>
      </c>
      <c r="C17" s="19"/>
      <c r="D17" s="18" t="s">
        <v>7</v>
      </c>
      <c r="E17" s="19"/>
      <c r="F17" s="20" t="s">
        <v>26</v>
      </c>
      <c r="G17" s="19"/>
      <c r="H17" s="21" t="s">
        <v>26</v>
      </c>
      <c r="I17" s="19"/>
      <c r="J17" s="26"/>
    </row>
  </sheetData>
  <mergeCells count="11">
    <mergeCell ref="A1:I1"/>
    <mergeCell ref="A2:A3"/>
    <mergeCell ref="B2:C2"/>
    <mergeCell ref="D2:E2"/>
    <mergeCell ref="F2:G2"/>
    <mergeCell ref="H2:I2"/>
    <mergeCell ref="A16:A17"/>
    <mergeCell ref="Q2:S2"/>
    <mergeCell ref="N2:P2"/>
    <mergeCell ref="K2:M2"/>
    <mergeCell ref="T2:V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2014-10-14T07:57:32Z</cp:lastPrinted>
  <dcterms:created xsi:type="dcterms:W3CDTF">2014-10-13T07:55:33Z</dcterms:created>
  <dcterms:modified xsi:type="dcterms:W3CDTF">2014-11-07T08:59:00Z</dcterms:modified>
</cp:coreProperties>
</file>